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halova\Desktop\EKO\vyrovnávací platby\2023\"/>
    </mc:Choice>
  </mc:AlternateContent>
  <bookViews>
    <workbookView xWindow="0" yWindow="0" windowWidth="28800" windowHeight="13596" activeTab="1"/>
  </bookViews>
  <sheets>
    <sheet name="I. Část -Žádost o dotaci" sheetId="6" r:id="rId1"/>
    <sheet name="II. Část - Tabulka výpočtu" sheetId="9" r:id="rId2"/>
  </sheets>
  <definedNames>
    <definedName name="_xlnm._FilterDatabase" localSheetId="1" hidden="1">'II. Část - Tabulka výpočtu'!$A$9:$R$9</definedName>
  </definedNames>
  <calcPr calcId="162913"/>
</workbook>
</file>

<file path=xl/calcChain.xml><?xml version="1.0" encoding="utf-8"?>
<calcChain xmlns="http://schemas.openxmlformats.org/spreadsheetml/2006/main">
  <c r="O30" i="9" l="1"/>
  <c r="J30" i="9"/>
  <c r="K30" i="9" s="1"/>
  <c r="N30" i="9" s="1"/>
  <c r="R69" i="9"/>
  <c r="O31" i="9"/>
  <c r="J31" i="9"/>
  <c r="K31" i="9" s="1"/>
  <c r="N31" i="9" s="1"/>
  <c r="J37" i="9"/>
  <c r="K37" i="9" s="1"/>
  <c r="N37" i="9" s="1"/>
  <c r="O37" i="9"/>
  <c r="J39" i="9"/>
  <c r="K39" i="9" s="1"/>
  <c r="N39" i="9" s="1"/>
  <c r="O39" i="9"/>
  <c r="J54" i="9"/>
  <c r="K54" i="9" s="1"/>
  <c r="N54" i="9" s="1"/>
  <c r="O54" i="9"/>
  <c r="J66" i="9"/>
  <c r="K66" i="9" s="1"/>
  <c r="N66" i="9" s="1"/>
  <c r="O66" i="9"/>
  <c r="J14" i="9"/>
  <c r="K14" i="9" s="1"/>
  <c r="N14" i="9" s="1"/>
  <c r="O14" i="9"/>
  <c r="J13" i="9"/>
  <c r="K13" i="9" s="1"/>
  <c r="N13" i="9" s="1"/>
  <c r="J11" i="9"/>
  <c r="K11" i="9" s="1"/>
  <c r="N11" i="9" s="1"/>
  <c r="O26" i="9"/>
  <c r="J26" i="9"/>
  <c r="K26" i="9" s="1"/>
  <c r="N26" i="9" s="1"/>
  <c r="J68" i="9"/>
  <c r="K68" i="9" s="1"/>
  <c r="N68" i="9" s="1"/>
  <c r="J67" i="9"/>
  <c r="K67" i="9" s="1"/>
  <c r="N67" i="9" s="1"/>
  <c r="J65" i="9"/>
  <c r="K65" i="9" s="1"/>
  <c r="N65" i="9" s="1"/>
  <c r="J64" i="9"/>
  <c r="K64" i="9" s="1"/>
  <c r="N64" i="9" s="1"/>
  <c r="J63" i="9"/>
  <c r="K63" i="9" s="1"/>
  <c r="N63" i="9" s="1"/>
  <c r="J62" i="9"/>
  <c r="K62" i="9" s="1"/>
  <c r="N62" i="9" s="1"/>
  <c r="J61" i="9"/>
  <c r="K61" i="9" s="1"/>
  <c r="N61" i="9" s="1"/>
  <c r="J60" i="9"/>
  <c r="K60" i="9" s="1"/>
  <c r="N60" i="9" s="1"/>
  <c r="J59" i="9"/>
  <c r="K59" i="9" s="1"/>
  <c r="N59" i="9" s="1"/>
  <c r="J58" i="9"/>
  <c r="K58" i="9" s="1"/>
  <c r="N58" i="9" s="1"/>
  <c r="J57" i="9"/>
  <c r="K57" i="9" s="1"/>
  <c r="N57" i="9" s="1"/>
  <c r="J56" i="9"/>
  <c r="K56" i="9" s="1"/>
  <c r="N56" i="9" s="1"/>
  <c r="J55" i="9"/>
  <c r="K55" i="9" s="1"/>
  <c r="N55" i="9" s="1"/>
  <c r="J53" i="9"/>
  <c r="K53" i="9" s="1"/>
  <c r="N53" i="9" s="1"/>
  <c r="J52" i="9"/>
  <c r="K52" i="9" s="1"/>
  <c r="N52" i="9" s="1"/>
  <c r="J51" i="9"/>
  <c r="K51" i="9" s="1"/>
  <c r="N51" i="9" s="1"/>
  <c r="J50" i="9"/>
  <c r="K50" i="9" s="1"/>
  <c r="N50" i="9" s="1"/>
  <c r="J49" i="9"/>
  <c r="K49" i="9" s="1"/>
  <c r="N49" i="9" s="1"/>
  <c r="J48" i="9"/>
  <c r="K48" i="9" s="1"/>
  <c r="N48" i="9" s="1"/>
  <c r="J47" i="9"/>
  <c r="K47" i="9" s="1"/>
  <c r="N47" i="9" s="1"/>
  <c r="J46" i="9"/>
  <c r="K46" i="9" s="1"/>
  <c r="N46" i="9" s="1"/>
  <c r="J45" i="9"/>
  <c r="K45" i="9" s="1"/>
  <c r="N45" i="9" s="1"/>
  <c r="J44" i="9"/>
  <c r="K44" i="9" s="1"/>
  <c r="N44" i="9" s="1"/>
  <c r="O68" i="9"/>
  <c r="O67" i="9"/>
  <c r="O65" i="9"/>
  <c r="O64" i="9"/>
  <c r="O63" i="9"/>
  <c r="O62" i="9"/>
  <c r="O61" i="9"/>
  <c r="O60" i="9"/>
  <c r="O59" i="9"/>
  <c r="O58" i="9"/>
  <c r="O57" i="9"/>
  <c r="O56" i="9"/>
  <c r="O55" i="9"/>
  <c r="O53" i="9"/>
  <c r="O52" i="9"/>
  <c r="O51" i="9"/>
  <c r="O50" i="9"/>
  <c r="O49" i="9"/>
  <c r="O48" i="9"/>
  <c r="O47" i="9"/>
  <c r="O46" i="9"/>
  <c r="O45" i="9"/>
  <c r="O44" i="9"/>
  <c r="O43" i="9"/>
  <c r="J43" i="9"/>
  <c r="K43" i="9" s="1"/>
  <c r="N43" i="9" s="1"/>
  <c r="O42" i="9"/>
  <c r="J42" i="9"/>
  <c r="K42" i="9" s="1"/>
  <c r="N42" i="9" s="1"/>
  <c r="O41" i="9"/>
  <c r="J41" i="9"/>
  <c r="K41" i="9" s="1"/>
  <c r="N41" i="9" s="1"/>
  <c r="O40" i="9"/>
  <c r="J40" i="9"/>
  <c r="K40" i="9" s="1"/>
  <c r="N40" i="9" s="1"/>
  <c r="O38" i="9"/>
  <c r="J38" i="9"/>
  <c r="K38" i="9" s="1"/>
  <c r="N38" i="9" s="1"/>
  <c r="O36" i="9"/>
  <c r="J36" i="9"/>
  <c r="K36" i="9" s="1"/>
  <c r="N36" i="9" s="1"/>
  <c r="O35" i="9"/>
  <c r="J35" i="9"/>
  <c r="K35" i="9" s="1"/>
  <c r="N35" i="9" s="1"/>
  <c r="O34" i="9"/>
  <c r="J34" i="9"/>
  <c r="K34" i="9" s="1"/>
  <c r="N34" i="9" s="1"/>
  <c r="O33" i="9"/>
  <c r="J33" i="9"/>
  <c r="K33" i="9" s="1"/>
  <c r="N33" i="9" s="1"/>
  <c r="O32" i="9"/>
  <c r="J32" i="9"/>
  <c r="K32" i="9" s="1"/>
  <c r="N32" i="9" s="1"/>
  <c r="O29" i="9"/>
  <c r="J29" i="9"/>
  <c r="K29" i="9" s="1"/>
  <c r="N29" i="9" s="1"/>
  <c r="O28" i="9"/>
  <c r="J28" i="9"/>
  <c r="K28" i="9" s="1"/>
  <c r="N28" i="9" s="1"/>
  <c r="O27" i="9"/>
  <c r="J27" i="9"/>
  <c r="K27" i="9" s="1"/>
  <c r="N27" i="9" s="1"/>
  <c r="O25" i="9"/>
  <c r="J25" i="9"/>
  <c r="K25" i="9" s="1"/>
  <c r="N25" i="9" s="1"/>
  <c r="O24" i="9"/>
  <c r="J24" i="9"/>
  <c r="K24" i="9" s="1"/>
  <c r="N24" i="9" s="1"/>
  <c r="O23" i="9"/>
  <c r="J23" i="9"/>
  <c r="K23" i="9" s="1"/>
  <c r="N23" i="9" s="1"/>
  <c r="O22" i="9"/>
  <c r="J22" i="9"/>
  <c r="K22" i="9" s="1"/>
  <c r="N22" i="9" s="1"/>
  <c r="O21" i="9"/>
  <c r="J21" i="9"/>
  <c r="K21" i="9" s="1"/>
  <c r="N21" i="9" s="1"/>
  <c r="O20" i="9"/>
  <c r="J20" i="9"/>
  <c r="K20" i="9" s="1"/>
  <c r="N20" i="9" s="1"/>
  <c r="O19" i="9"/>
  <c r="J19" i="9"/>
  <c r="K19" i="9" s="1"/>
  <c r="N19" i="9" s="1"/>
  <c r="O18" i="9"/>
  <c r="J18" i="9"/>
  <c r="K18" i="9" s="1"/>
  <c r="N18" i="9" s="1"/>
  <c r="O17" i="9"/>
  <c r="J17" i="9"/>
  <c r="K17" i="9" s="1"/>
  <c r="N17" i="9" s="1"/>
  <c r="O16" i="9"/>
  <c r="J16" i="9"/>
  <c r="K16" i="9" s="1"/>
  <c r="N16" i="9" s="1"/>
  <c r="O15" i="9"/>
  <c r="J15" i="9"/>
  <c r="K15" i="9" s="1"/>
  <c r="N15" i="9" s="1"/>
  <c r="O13" i="9"/>
  <c r="O12" i="9"/>
  <c r="J12" i="9"/>
  <c r="K12" i="9" s="1"/>
  <c r="N12" i="9" s="1"/>
  <c r="O11" i="9"/>
  <c r="O10" i="9"/>
  <c r="J10" i="9"/>
  <c r="K10" i="9" s="1"/>
  <c r="N10" i="9" s="1"/>
  <c r="P31" i="9" l="1"/>
  <c r="Q31" i="9" s="1"/>
  <c r="P47" i="9"/>
  <c r="Q47" i="9" s="1"/>
  <c r="P30" i="9"/>
  <c r="Q30" i="9" s="1"/>
  <c r="P41" i="9"/>
  <c r="Q41" i="9" s="1"/>
  <c r="P49" i="9"/>
  <c r="Q49" i="9" s="1"/>
  <c r="P15" i="9"/>
  <c r="Q15" i="9" s="1"/>
  <c r="P17" i="9"/>
  <c r="Q17" i="9" s="1"/>
  <c r="P27" i="9"/>
  <c r="Q27" i="9" s="1"/>
  <c r="P36" i="9"/>
  <c r="Q36" i="9" s="1"/>
  <c r="P42" i="9"/>
  <c r="Q42" i="9" s="1"/>
  <c r="P57" i="9"/>
  <c r="Q57" i="9" s="1"/>
  <c r="P28" i="9"/>
  <c r="Q28" i="9" s="1"/>
  <c r="P29" i="9"/>
  <c r="Q29" i="9" s="1"/>
  <c r="P33" i="9"/>
  <c r="Q33" i="9" s="1"/>
  <c r="P35" i="9"/>
  <c r="Q35" i="9" s="1"/>
  <c r="P38" i="9"/>
  <c r="Q38" i="9" s="1"/>
  <c r="P67" i="9"/>
  <c r="Q67" i="9" s="1"/>
  <c r="P25" i="9"/>
  <c r="Q25" i="9" s="1"/>
  <c r="P61" i="9"/>
  <c r="Q61" i="9" s="1"/>
  <c r="P37" i="9"/>
  <c r="Q37" i="9" s="1"/>
  <c r="P59" i="9"/>
  <c r="Q59" i="9" s="1"/>
  <c r="P55" i="9"/>
  <c r="Q55" i="9" s="1"/>
  <c r="P11" i="9"/>
  <c r="Q11" i="9" s="1"/>
  <c r="P44" i="9"/>
  <c r="Q44" i="9" s="1"/>
  <c r="P53" i="9"/>
  <c r="Q53" i="9" s="1"/>
  <c r="P45" i="9"/>
  <c r="Q45" i="9" s="1"/>
  <c r="P58" i="9"/>
  <c r="Q58" i="9" s="1"/>
  <c r="P65" i="9"/>
  <c r="Q65" i="9" s="1"/>
  <c r="P39" i="9"/>
  <c r="Q39" i="9" s="1"/>
  <c r="P22" i="9"/>
  <c r="Q22" i="9" s="1"/>
  <c r="P21" i="9"/>
  <c r="Q21" i="9" s="1"/>
  <c r="P24" i="9"/>
  <c r="Q24" i="9" s="1"/>
  <c r="P18" i="9"/>
  <c r="Q18" i="9" s="1"/>
  <c r="P46" i="9"/>
  <c r="Q46" i="9" s="1"/>
  <c r="P50" i="9"/>
  <c r="Q50" i="9" s="1"/>
  <c r="P64" i="9"/>
  <c r="Q64" i="9" s="1"/>
  <c r="P13" i="9"/>
  <c r="Q13" i="9" s="1"/>
  <c r="P60" i="9"/>
  <c r="Q60" i="9" s="1"/>
  <c r="P12" i="9"/>
  <c r="Q12" i="9" s="1"/>
  <c r="P16" i="9"/>
  <c r="Q16" i="9" s="1"/>
  <c r="P23" i="9"/>
  <c r="Q23" i="9" s="1"/>
  <c r="P32" i="9"/>
  <c r="Q32" i="9" s="1"/>
  <c r="P34" i="9"/>
  <c r="Q34" i="9" s="1"/>
  <c r="P40" i="9"/>
  <c r="Q40" i="9" s="1"/>
  <c r="P43" i="9"/>
  <c r="Q43" i="9" s="1"/>
  <c r="P62" i="9"/>
  <c r="Q62" i="9" s="1"/>
  <c r="P68" i="9"/>
  <c r="Q68" i="9" s="1"/>
  <c r="P56" i="9"/>
  <c r="Q56" i="9" s="1"/>
  <c r="P48" i="9"/>
  <c r="Q48" i="9" s="1"/>
  <c r="P51" i="9"/>
  <c r="Q51" i="9" s="1"/>
  <c r="P54" i="9"/>
  <c r="Q54" i="9" s="1"/>
  <c r="P26" i="9"/>
  <c r="Q26" i="9" s="1"/>
  <c r="P66" i="9"/>
  <c r="Q66" i="9" s="1"/>
  <c r="P19" i="9"/>
  <c r="Q19" i="9" s="1"/>
  <c r="P20" i="9"/>
  <c r="Q20" i="9" s="1"/>
  <c r="P63" i="9"/>
  <c r="Q63" i="9" s="1"/>
  <c r="P52" i="9"/>
  <c r="Q52" i="9" s="1"/>
  <c r="P14" i="9"/>
  <c r="Q14" i="9" s="1"/>
  <c r="P10" i="9"/>
  <c r="Q10" i="9" s="1"/>
  <c r="Q69" i="9" l="1"/>
  <c r="P69" i="9"/>
</calcChain>
</file>

<file path=xl/sharedStrings.xml><?xml version="1.0" encoding="utf-8"?>
<sst xmlns="http://schemas.openxmlformats.org/spreadsheetml/2006/main" count="383" uniqueCount="165">
  <si>
    <t>1. IDENTIFIKACE ŽADATELE:</t>
  </si>
  <si>
    <t>Název organizace/Jméno:</t>
  </si>
  <si>
    <t>Adresa sídla/trvalého pobytu:</t>
  </si>
  <si>
    <t>Právní forma:</t>
  </si>
  <si>
    <t>IČO/Datum narození:</t>
  </si>
  <si>
    <t>DIČ:</t>
  </si>
  <si>
    <t>Statutární zástupce:</t>
  </si>
  <si>
    <t>Titul, jméno a příjmení:</t>
  </si>
  <si>
    <t>Funkce:</t>
  </si>
  <si>
    <t>Mobil:</t>
  </si>
  <si>
    <t>Telefon:</t>
  </si>
  <si>
    <t>E-mail:</t>
  </si>
  <si>
    <t>Peněžní ústav:</t>
  </si>
  <si>
    <t>Číslo účtu:</t>
  </si>
  <si>
    <t>Plátce DPH (ano/ne):</t>
  </si>
  <si>
    <t>2. DALŠÍ ÚDAJE O ŽADATELI:</t>
  </si>
  <si>
    <t>Identifikace osob zastupujících právnickou osobu s uvedením právního důvodu zastoupení:</t>
  </si>
  <si>
    <t>Jméno a příjmení, funkce:</t>
  </si>
  <si>
    <t>Právní důvod zastoupení:</t>
  </si>
  <si>
    <t>Adresa sídla/trvalé bydliště:</t>
  </si>
  <si>
    <t>Výše podílu v %:</t>
  </si>
  <si>
    <t>IČO, DIČ/Datum narození:</t>
  </si>
  <si>
    <t>Název organizace:</t>
  </si>
  <si>
    <t>Adresa sídla:</t>
  </si>
  <si>
    <t>IČO, DIČ:</t>
  </si>
  <si>
    <t>a)</t>
  </si>
  <si>
    <t>b)</t>
  </si>
  <si>
    <t>c)</t>
  </si>
  <si>
    <t>d)</t>
  </si>
  <si>
    <t>kopie aktuálního rozhodnutí o vydání „Oprávnění k poskytování sociálních služeb“ (registrace);</t>
  </si>
  <si>
    <t>e)</t>
  </si>
  <si>
    <t>f)</t>
  </si>
  <si>
    <t>g)</t>
  </si>
  <si>
    <t>h)</t>
  </si>
  <si>
    <t>kopie dokladu o vlastnictví běžného účtu u peněžního ústavu;</t>
  </si>
  <si>
    <t>i)</t>
  </si>
  <si>
    <t xml:space="preserve">další – uveďte jaké: </t>
  </si>
  <si>
    <t>Beru na vědomí, že:</t>
  </si>
  <si>
    <t>na poskytnutí dotace není právní nárok;</t>
  </si>
  <si>
    <t>poskytovatel dotace je oprávněn požadovat předložení dalších dokladů souvisejících s projektem, na nějž je dotace požadována, a že jsem povinen tyto doklady ve stanovené lhůtě doložit;</t>
  </si>
  <si>
    <t>v případě změny týkající se identifikace žadatele nebo zásadní změny realizace projektu jsem povinen tuto skutečnost neprodleně, nejpozději však do 8 dnů od jejího vzniku, oznámit písemně;</t>
  </si>
  <si>
    <t>fyzická osoba nepodnikající předloží na vyžádání občanský průkaz k identifikaci;</t>
  </si>
  <si>
    <t>Čestně prohlašuji, že:</t>
  </si>
  <si>
    <t>jsem se seznámil/a s podmínkami poskytnutí dotace, o kterou žádám;</t>
  </si>
  <si>
    <t>poskytnutá dotace bude použita na daný účel;</t>
  </si>
  <si>
    <t>všechny informace uvedené v žádosti a jejích přílohách jsou pravdivé – jsem si vědom/a své trestní odpovědnosti a povinnosti vrátit poskytnuté finanční prostředky v případě úmyslného uvedení nepravdivých údajů;</t>
  </si>
  <si>
    <t>ke dni podání žádosti nebyl na majetek žadatele prohlášen konkurz, neprobíhá konkurzní řízení nebo vyrovnávací řízení, anebo návrh na prohlášení konkurzu nebyl zamítnut pro nedostatek majetku;</t>
  </si>
  <si>
    <t>ke dni podání žádosti nemám dluh vůči finančnímu úřadu, zdravotním pojišťovnám či okresní správě sociálního zabezpečení.</t>
  </si>
  <si>
    <t xml:space="preserve">Dne: </t>
  </si>
  <si>
    <t xml:space="preserve">POZOR !!! ŽÁDOST OBSAHUJE TABULKU VÝPOČTU DOTACE NA DALŠÍM LISTU!! </t>
  </si>
  <si>
    <t>Druh sociální služby</t>
  </si>
  <si>
    <t>Jednotka</t>
  </si>
  <si>
    <t>Název sociální služby</t>
  </si>
  <si>
    <t>Výsledek dotace A</t>
  </si>
  <si>
    <t>Výsledek Dotace B</t>
  </si>
  <si>
    <t>Azylové domy – pro muže a ženy bez přístřeší</t>
  </si>
  <si>
    <t>pobytová</t>
  </si>
  <si>
    <t>Osoby ohrožené sociálním vyloučením</t>
  </si>
  <si>
    <t>lůžkoden</t>
  </si>
  <si>
    <t>Rodiny s dětmi</t>
  </si>
  <si>
    <t>bytoden</t>
  </si>
  <si>
    <t>Centra denních služeb</t>
  </si>
  <si>
    <t>Osoby se zdravotním postižením</t>
  </si>
  <si>
    <t>Senioři</t>
  </si>
  <si>
    <t>Denní stacionáře</t>
  </si>
  <si>
    <t>Domy na půl cesty</t>
  </si>
  <si>
    <t>Chráněné bydlení</t>
  </si>
  <si>
    <t>Intervenční centra</t>
  </si>
  <si>
    <t>Kontaktní centra</t>
  </si>
  <si>
    <t>Nízkoprahová zařízení pro děti a mládež</t>
  </si>
  <si>
    <t>Noclehárny</t>
  </si>
  <si>
    <t>hodina</t>
  </si>
  <si>
    <t>Osobní asistence</t>
  </si>
  <si>
    <t>terénní</t>
  </si>
  <si>
    <t>Pečovatelská služba</t>
  </si>
  <si>
    <t>Sociálně terapeutické dílny</t>
  </si>
  <si>
    <t>Sociální služby poskytované ve zdravotnických zařízeních lůžkové péče</t>
  </si>
  <si>
    <t>Terénní programy – pro osoby ohrožené sociálním vyloučením</t>
  </si>
  <si>
    <t>Terénní programy – pro osoby závislé na návykových látkách</t>
  </si>
  <si>
    <t>Tlumočnické služby</t>
  </si>
  <si>
    <t>Týdenní stacionáře</t>
  </si>
  <si>
    <t>CELKEM ZA VŠECHNY POSKYTOVANÉ SLUŽBY</t>
  </si>
  <si>
    <t>POZOR !!! TABULKA VÝPOČTU JE NEDÍLNOU SOUČÁSTÍ FORMULÁŘE ŽÁDOSTI O DOTACI !!!</t>
  </si>
  <si>
    <t>Podpora samostatného bydlení</t>
  </si>
  <si>
    <t>Terénní programy - pro děti</t>
  </si>
  <si>
    <t>ambulantní</t>
  </si>
  <si>
    <t>osobohodina</t>
  </si>
  <si>
    <t>NEPOTŘEBNÉ (NEVYPLNĚNÉ) ŘÁDKY ODSTRAŇTE NEBO SKRYJTE !!!</t>
  </si>
  <si>
    <t>Název sociální služby:</t>
  </si>
  <si>
    <t>Kapacita:</t>
  </si>
  <si>
    <t>8. POVINNÉ PŘÍLOHY ŽÁDOSTI:</t>
  </si>
  <si>
    <t>9. ZÁVĚREČNÁ USTANOVENÍ:</t>
  </si>
  <si>
    <t>Chráněné bydlení - transformace</t>
  </si>
  <si>
    <t>Nepotřebné (nevyplněné) řádky odstraňte nebo skryjte!</t>
  </si>
  <si>
    <t>Krizová pomoc</t>
  </si>
  <si>
    <t>Převažující forma služby</t>
  </si>
  <si>
    <t xml:space="preserve">Převažující cílová skupina </t>
  </si>
  <si>
    <t>Datová schránka (vypište):</t>
  </si>
  <si>
    <t>Vypište počet povinných příloh zveřejněných ve Sbírce listin Ministerstva spravedlnosti:</t>
  </si>
  <si>
    <t>Vypište počet přiložených povinných příloh:</t>
  </si>
  <si>
    <t>Odborné sociální poradenství</t>
  </si>
  <si>
    <t>Raná péče</t>
  </si>
  <si>
    <t xml:space="preserve">Služby následné péče </t>
  </si>
  <si>
    <t xml:space="preserve">Sociálně aktivizační služby pro rodiny s dětmi </t>
  </si>
  <si>
    <t>Sociálně aktivizační služby pro rodiny s dětmi</t>
  </si>
  <si>
    <t>Sociálně aktivizační služby pro seniory a osoby se zdravotním postižením</t>
  </si>
  <si>
    <t xml:space="preserve">Sociální rehabilitace </t>
  </si>
  <si>
    <t>Sociální rehabilitace</t>
  </si>
  <si>
    <t>Náklady na jednotku</t>
  </si>
  <si>
    <t>z toho občanů města Uherské Hradiště:</t>
  </si>
  <si>
    <t>na účel, na nějž je dotace požadována, jsem nezískal/a prostředky z jiných zdrojů (fondů) města Uherské Hradiště;</t>
  </si>
  <si>
    <t>ke dni podání žádosti nemám vůči městu Uherské Hradiště závazek po splatnosti;</t>
  </si>
  <si>
    <r>
      <t xml:space="preserve">Název a adresa pobočky/místa pobytu </t>
    </r>
    <r>
      <rPr>
        <sz val="11"/>
        <rFont val="Arial"/>
        <family val="2"/>
        <charset val="238"/>
      </rPr>
      <t>(pro něž je dotace požadována, vypište jednotlivě, poskytujete-li více sociálních služeb, zbývající řádky odstraňte):</t>
    </r>
  </si>
  <si>
    <r>
      <t xml:space="preserve">Identifikace osob s podílem v této právnické osobě - </t>
    </r>
    <r>
      <rPr>
        <b/>
        <sz val="11"/>
        <color indexed="10"/>
        <rFont val="Arial"/>
        <family val="2"/>
        <charset val="238"/>
      </rPr>
      <t xml:space="preserve">povinný údaj </t>
    </r>
    <r>
      <rPr>
        <sz val="11"/>
        <color indexed="8"/>
        <rFont val="Arial"/>
        <family val="2"/>
        <charset val="238"/>
      </rPr>
      <t>(zákon č. 90/2012 Sb. o obchodních korporacích)</t>
    </r>
    <r>
      <rPr>
        <b/>
        <sz val="11"/>
        <color indexed="8"/>
        <rFont val="Arial"/>
        <family val="2"/>
        <charset val="238"/>
      </rPr>
      <t>:</t>
    </r>
  </si>
  <si>
    <r>
      <t xml:space="preserve">Identifikace osob v nichž má žadatel přímý podíl - </t>
    </r>
    <r>
      <rPr>
        <b/>
        <sz val="11"/>
        <color indexed="10"/>
        <rFont val="Arial"/>
        <family val="2"/>
        <charset val="238"/>
      </rPr>
      <t>povinný údaj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(zákon č. 90/2012 Sb. o obchodních korporacích</t>
    </r>
    <r>
      <rPr>
        <b/>
        <sz val="11"/>
        <color indexed="8"/>
        <rFont val="Arial"/>
        <family val="2"/>
        <charset val="238"/>
      </rPr>
      <t>):</t>
    </r>
  </si>
  <si>
    <r>
      <t xml:space="preserve">3. ÚČEL DOTACE </t>
    </r>
    <r>
      <rPr>
        <b/>
        <sz val="11"/>
        <color indexed="8"/>
        <rFont val="Arial"/>
        <family val="2"/>
        <charset val="238"/>
      </rPr>
      <t>(vypiště):</t>
    </r>
  </si>
  <si>
    <r>
      <t xml:space="preserve">4. DOBA, V NÍŽ MÁ BÝT DOSAŽENO ÚČELU </t>
    </r>
    <r>
      <rPr>
        <sz val="11"/>
        <color indexed="8"/>
        <rFont val="Arial"/>
        <family val="2"/>
        <charset val="238"/>
      </rPr>
      <t>(vypište časové rozmezí od - do)</t>
    </r>
    <r>
      <rPr>
        <b/>
        <sz val="11"/>
        <color indexed="8"/>
        <rFont val="Arial"/>
        <family val="2"/>
        <charset val="238"/>
      </rPr>
      <t>:</t>
    </r>
  </si>
  <si>
    <r>
      <t xml:space="preserve">5. KAPACITA SOCIÁLNÍ SLUŽBY DLE REGISTRU SOCIÁLNÍCH SLUŽEB </t>
    </r>
    <r>
      <rPr>
        <sz val="11"/>
        <color indexed="8"/>
        <rFont val="Arial"/>
        <family val="2"/>
        <charset val="238"/>
      </rPr>
      <t>(vypište za každou sociální službu, na kterou žádáte dotaci; zbývající řádky odstraňte)</t>
    </r>
    <r>
      <rPr>
        <b/>
        <sz val="11"/>
        <color indexed="8"/>
        <rFont val="Arial"/>
        <family val="2"/>
        <charset val="238"/>
      </rPr>
      <t>:</t>
    </r>
  </si>
  <si>
    <r>
      <t xml:space="preserve">6. KUMULOVANÝ POČET OSOB CÍLOVÉ SKUPINY </t>
    </r>
    <r>
      <rPr>
        <sz val="11"/>
        <color indexed="8"/>
        <rFont val="Arial"/>
        <family val="2"/>
        <charset val="238"/>
      </rPr>
      <t>(každá osoba může bý započítána pouze jednou; vypište za každou sociální službu, na kterou žádáte dotaci; zbývající řádky odstraňte)</t>
    </r>
    <r>
      <rPr>
        <b/>
        <sz val="11"/>
        <color indexed="8"/>
        <rFont val="Arial"/>
        <family val="2"/>
        <charset val="238"/>
      </rPr>
      <t>:</t>
    </r>
  </si>
  <si>
    <r>
      <t xml:space="preserve">7. ODŮVODNĚNÍ ŽÁDOSTI </t>
    </r>
    <r>
      <rPr>
        <sz val="11"/>
        <color indexed="8"/>
        <rFont val="Arial"/>
        <family val="2"/>
        <charset val="238"/>
      </rPr>
      <t>(stručně vypiště za každou sociální službu, na kterou žádáte dotaci - v případě potřeby rozšiřte nebo odstraňte řádek)</t>
    </r>
    <r>
      <rPr>
        <b/>
        <sz val="11"/>
        <color indexed="8"/>
        <rFont val="Arial"/>
        <family val="2"/>
        <charset val="238"/>
      </rPr>
      <t>:</t>
    </r>
  </si>
  <si>
    <r>
      <t xml:space="preserve">Podpis a razítko žadatele </t>
    </r>
    <r>
      <rPr>
        <sz val="11"/>
        <color indexed="8"/>
        <rFont val="Arial"/>
        <family val="2"/>
        <charset val="238"/>
      </rPr>
      <t>(statutáního zástupce)</t>
    </r>
    <r>
      <rPr>
        <b/>
        <sz val="11"/>
        <color indexed="8"/>
        <rFont val="Arial"/>
        <family val="2"/>
        <charset val="238"/>
      </rPr>
      <t>:</t>
    </r>
  </si>
  <si>
    <r>
      <t>kopie stanov, statutu, zakládací listiny apod. v platném znění - právnická osoba, kopie dokladu o přidělení Identifikačního čísla - fyzická osoba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</si>
  <si>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t>kopie platného registračního listu pobočných spolků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</si>
  <si>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t>kopie dokladu o volbě nebo jmenování statutárního zástupce, příp. písemné zmocnění k zastupování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</si>
  <si>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rPr>
        <i/>
        <vertAlign val="superscript"/>
        <sz val="10"/>
        <color indexed="10"/>
        <rFont val="Arial"/>
        <family val="2"/>
        <charset val="238"/>
      </rPr>
      <t>1)</t>
    </r>
    <r>
      <rPr>
        <i/>
        <sz val="10"/>
        <color indexed="10"/>
        <rFont val="Arial"/>
        <family val="2"/>
        <charset val="238"/>
      </rPr>
      <t xml:space="preserve"> Pokud žadatel povinně zveřejňuje listiny ve Sbírce listin, jak je požadováno zákonem č. 304/2013 Sb., o veřejných rejstřících právnických a fyzických osob, </t>
    </r>
    <r>
      <rPr>
        <i/>
        <u/>
        <sz val="10"/>
        <color indexed="10"/>
        <rFont val="Arial"/>
        <family val="2"/>
        <charset val="238"/>
      </rPr>
      <t>tyto doklady k žádosti nepřikládá</t>
    </r>
    <r>
      <rPr>
        <i/>
        <sz val="10"/>
        <color indexed="10"/>
        <rFont val="Arial"/>
        <family val="2"/>
        <charset val="238"/>
      </rPr>
      <t>.</t>
    </r>
  </si>
  <si>
    <t>v případě, že orgán obce posoudí žádost kladně, bude dotace přidělena pouze na základě veřejnoprávní smlouvy o poskytnutí dotace mezi městem Uherské Hradiště a žadatelem;</t>
  </si>
  <si>
    <r>
      <t xml:space="preserve">jako žadatel o dotaci z Fondu sociální pomoci a prevence města Uherské Hradiště v souladu s Nařízením Evropského parlamentu a Rady (EU) 2016/679 ze dne 27. dubna 2016 o ochraně fyzických osob v souvislosti se zpracováním osobních údajů a o volném pohybu těchto údajů a o zrušení směrnice 95/46/ES (obecné nařízení o ochraně osobních údajů), dále jen „Nařízení GDPR“, souhlasím takto se zpracováním svých osobních údajů. </t>
    </r>
    <r>
      <rPr>
        <b/>
        <sz val="11"/>
        <color indexed="8"/>
        <rFont val="Arial"/>
        <family val="2"/>
        <charset val="238"/>
      </rPr>
      <t xml:space="preserve">Beru rovněž plně na vědomí, že v případě, že jsem jako poskytovatel sociální služby povinen informovat osoby, kterým je sociální služba poskytována, a na kterou je dotace požadována, o předávání osobních údajů (co do účelu a rozsahu) městu Uherské Hradiště pro potřeby poskytnutí dotace.
</t>
    </r>
  </si>
  <si>
    <t>V:</t>
  </si>
  <si>
    <t>ve smlouvě bude upraveno použití dotace, způsob jejího poskytnutí, forma vyúčtování, využití dotace;</t>
  </si>
  <si>
    <t>Podíl města UH</t>
  </si>
  <si>
    <t>Podíl města UH na jednotce</t>
  </si>
  <si>
    <t xml:space="preserve">Domovy se zvláštním režimem </t>
  </si>
  <si>
    <t>Osoby s duševním onemocněním</t>
  </si>
  <si>
    <t>Osoby se zdravotním postižením, Senioři</t>
  </si>
  <si>
    <t>Odlehčovací služby - pobytové</t>
  </si>
  <si>
    <t xml:space="preserve">Telefonická krizová pomoc </t>
  </si>
  <si>
    <r>
      <t xml:space="preserve">Kontaktní osoba </t>
    </r>
    <r>
      <rPr>
        <sz val="11"/>
        <rFont val="Arial"/>
        <family val="2"/>
        <charset val="238"/>
      </rPr>
      <t>(odpovědná za zpracování žádosti):</t>
    </r>
  </si>
  <si>
    <t>Azylové domy – pro rodiny s dětmi</t>
  </si>
  <si>
    <t>Domovy pro osoby se zdravotním postižením (1 – 50 lůžek)</t>
  </si>
  <si>
    <t>Domovy pro seniory    (1 – 100 lůžek)</t>
  </si>
  <si>
    <t>Domovy pro seniory (101 a více lůžek)</t>
  </si>
  <si>
    <t>Domovy se zvláštním režimem – pro osoby s Alzheimerovou chorobou a jinými typy demencí (1 – 25 lůžek)</t>
  </si>
  <si>
    <t>Domovy se zvláštním režimem – pro osoby s Alzheimerovou chorobou a jinými typy demencí (26 a více lůžek)</t>
  </si>
  <si>
    <t>ambulantní, terénní</t>
  </si>
  <si>
    <t xml:space="preserve">Nízkoprahová denní centra </t>
  </si>
  <si>
    <t>Nízkoprahová denní centra</t>
  </si>
  <si>
    <t xml:space="preserve">Odlehčovací služby </t>
  </si>
  <si>
    <t>Odlehčovací služby</t>
  </si>
  <si>
    <t>Osoby ohrožené sociálním vyloučením, Osoby se zdravotním postižením</t>
  </si>
  <si>
    <t>ŽÁDOST  O DOTACI Z FONDU SOCIÁLNÍ POMOCI A PREVENCE MĚSTA UHERSKÉ HRADIŠTĚ NA PODPORU POSKYTOVÁNÍ REGISTROVANÝCH SOCIÁLNÍCH SLUŽEB PRO OBČANY MĚSTA UHERSKÉ HRADIŠTĚ NA ROK 2023 - I. ČÁST</t>
  </si>
  <si>
    <t>Skutečnost k 31. 12. 2022:</t>
  </si>
  <si>
    <t>kopie Pověření k poskytování služeb obecného hospodářského zájmu uděleného Zlínským krajem, jinými kraji České republiky pro rok 2023 nebo kopie Pověření Ministerstva práce a sociálních věcí k zajištění dostupnosti poskytování sociálních služeb zařazením mezi veřejně podporované sociální služby s celostátní a nadregionální působností na rok 2023;</t>
  </si>
  <si>
    <t>kopie Žádosti poskytovatele sociálních služeb o účelovou dotaci z rozpočtu kraje v dotačním programu A pro rok 2023 nebo kopii Žádosti poskytovatele sociálních služeb o dotaci ze státního rozpočtu v dotačním programu B pro rok 2023;</t>
  </si>
  <si>
    <t>ŽÁDOST  O DOTACI Z FONDU SOCIÁLNÍ POMOCI A PREVENCE MĚSTA UHERSKÉ HRADIŠTĚ NA PODPORU POSKYTOVÁNÍ REGISTROVANÝCH SOCIÁLNÍCH SLUŽEB PRO OBČANY MĚSTA UHERSKÉ HRADIŠTĚ NA ROK 2023 - II. ČÁST</t>
  </si>
  <si>
    <t>10. TABULKA VÝPOČTU PŘEDPOKLÁDANÉ VÝŠE DOTACE V ROCE 2023</t>
  </si>
  <si>
    <t>Identifikátor sociální služby</t>
  </si>
  <si>
    <r>
      <t xml:space="preserve">Celkové </t>
    </r>
    <r>
      <rPr>
        <b/>
        <sz val="9"/>
        <color indexed="8"/>
        <rFont val="Arial"/>
        <family val="2"/>
        <charset val="238"/>
      </rPr>
      <t>předpokládané</t>
    </r>
    <r>
      <rPr>
        <sz val="9"/>
        <color indexed="8"/>
        <rFont val="Arial"/>
        <family val="2"/>
        <charset val="238"/>
      </rPr>
      <t xml:space="preserve"> náklady služby </t>
    </r>
    <r>
      <rPr>
        <b/>
        <sz val="9"/>
        <color indexed="8"/>
        <rFont val="Arial"/>
        <family val="2"/>
        <charset val="238"/>
      </rPr>
      <t>2023</t>
    </r>
  </si>
  <si>
    <r>
      <t xml:space="preserve">Celkový </t>
    </r>
    <r>
      <rPr>
        <b/>
        <sz val="9"/>
        <color indexed="10"/>
        <rFont val="Arial"/>
        <family val="2"/>
        <charset val="238"/>
      </rPr>
      <t>skutečný</t>
    </r>
    <r>
      <rPr>
        <sz val="9"/>
        <color indexed="8"/>
        <rFont val="Arial"/>
        <family val="2"/>
        <charset val="238"/>
      </rPr>
      <t xml:space="preserve"> počet jednotek</t>
    </r>
    <r>
      <rPr>
        <b/>
        <sz val="9"/>
        <color indexed="10"/>
        <rFont val="Arial"/>
        <family val="2"/>
        <charset val="238"/>
      </rPr>
      <t xml:space="preserve"> za rok 2022</t>
    </r>
  </si>
  <si>
    <t>Max. podíl města UH na jednotku 2023</t>
  </si>
  <si>
    <r>
      <rPr>
        <b/>
        <sz val="9"/>
        <color indexed="10"/>
        <rFont val="Arial"/>
        <family val="2"/>
        <charset val="238"/>
      </rPr>
      <t>Skutečný</t>
    </r>
    <r>
      <rPr>
        <sz val="9"/>
        <color indexed="8"/>
        <rFont val="Arial"/>
        <family val="2"/>
        <charset val="238"/>
      </rPr>
      <t xml:space="preserve"> počet jednotek pro občany města UH za rok </t>
    </r>
    <r>
      <rPr>
        <b/>
        <sz val="9"/>
        <color indexed="10"/>
        <rFont val="Arial"/>
        <family val="2"/>
        <charset val="238"/>
      </rPr>
      <t>2022</t>
    </r>
  </si>
  <si>
    <t>Stanovení předpokládané výše dotace města UH 2023</t>
  </si>
  <si>
    <t>Částka předpokládané dotace po zaokrouhlení 2023</t>
  </si>
  <si>
    <t>Požadovaná částka dotace pro rok 2023</t>
  </si>
  <si>
    <t>Domovy pro osoby se zdravotním postižením (51 a více lůžek)</t>
  </si>
  <si>
    <t>Osoby ohrožené sociálním vyloučením, Osoby s chronickým duševním onemocněním vyvolaným účinkem alkoholu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</si>
</sst>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vertAlign val="superscript"/>
      <sz val="10"/>
      <color indexed="10"/>
      <name val="Arial"/>
      <family val="2"/>
      <charset val="238"/>
    </font>
    <font>
      <i/>
      <u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37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7" fillId="0" borderId="0" xfId="0" applyFont="1"/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 applyProtection="1">
      <alignment horizontal="left" vertical="center" wrapText="1"/>
      <protection locked="0" hidden="1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3" fontId="22" fillId="0" borderId="8" xfId="0" applyNumberFormat="1" applyFont="1" applyBorder="1" applyAlignment="1" applyProtection="1">
      <alignment horizontal="center" vertical="center" wrapText="1"/>
      <protection locked="0"/>
    </xf>
    <xf numFmtId="3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>
      <alignment horizontal="center" vertical="center"/>
    </xf>
    <xf numFmtId="3" fontId="22" fillId="0" borderId="9" xfId="0" applyNumberFormat="1" applyFont="1" applyBorder="1" applyAlignment="1" applyProtection="1">
      <alignment horizontal="center" vertical="center" wrapText="1"/>
      <protection locked="0"/>
    </xf>
    <xf numFmtId="3" fontId="22" fillId="2" borderId="9" xfId="0" applyNumberFormat="1" applyFont="1" applyFill="1" applyBorder="1" applyAlignment="1">
      <alignment horizontal="center" vertical="center" wrapText="1"/>
    </xf>
    <xf numFmtId="3" fontId="22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9" fillId="2" borderId="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 applyProtection="1">
      <alignment horizontal="left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 wrapText="1"/>
    </xf>
    <xf numFmtId="3" fontId="22" fillId="2" borderId="17" xfId="0" applyNumberFormat="1" applyFont="1" applyFill="1" applyBorder="1" applyAlignment="1">
      <alignment horizontal="center" vertical="center" wrapText="1"/>
    </xf>
    <xf numFmtId="3" fontId="15" fillId="2" borderId="18" xfId="0" applyNumberFormat="1" applyFont="1" applyFill="1" applyBorder="1" applyAlignment="1" applyProtection="1">
      <alignment horizontal="right" vertical="center" wrapText="1" indent="1"/>
      <protection hidden="1"/>
    </xf>
    <xf numFmtId="3" fontId="22" fillId="0" borderId="3" xfId="0" applyNumberFormat="1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3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3" fontId="22" fillId="0" borderId="3" xfId="0" applyNumberFormat="1" applyFont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6" fillId="2" borderId="20" xfId="0" applyNumberFormat="1" applyFont="1" applyFill="1" applyBorder="1" applyAlignment="1">
      <alignment horizontal="right" vertical="center" indent="1"/>
    </xf>
    <xf numFmtId="0" fontId="28" fillId="0" borderId="0" xfId="0" applyFont="1"/>
    <xf numFmtId="0" fontId="2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 indent="1"/>
    </xf>
    <xf numFmtId="0" fontId="27" fillId="0" borderId="0" xfId="0" applyFont="1" applyAlignment="1">
      <alignment horizontal="right" indent="1"/>
    </xf>
    <xf numFmtId="0" fontId="29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3" fontId="29" fillId="2" borderId="6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30" fillId="2" borderId="22" xfId="0" applyNumberFormat="1" applyFont="1" applyFill="1" applyBorder="1" applyAlignment="1">
      <alignment horizontal="center" vertical="center" wrapText="1"/>
    </xf>
    <xf numFmtId="0" fontId="29" fillId="0" borderId="0" xfId="0" applyFont="1"/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 applyProtection="1">
      <alignment horizontal="right" vertical="center" indent="1"/>
      <protection hidden="1"/>
    </xf>
    <xf numFmtId="3" fontId="15" fillId="4" borderId="48" xfId="0" applyNumberFormat="1" applyFont="1" applyFill="1" applyBorder="1" applyAlignment="1" applyProtection="1">
      <alignment horizontal="right" vertical="center" indent="1"/>
      <protection hidden="1"/>
    </xf>
    <xf numFmtId="0" fontId="20" fillId="4" borderId="7" xfId="0" applyFont="1" applyFill="1" applyBorder="1" applyAlignment="1">
      <alignment horizontal="center" vertical="center" wrapText="1"/>
    </xf>
    <xf numFmtId="3" fontId="15" fillId="5" borderId="20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15" fillId="0" borderId="68" xfId="0" applyNumberFormat="1" applyFont="1" applyFill="1" applyBorder="1" applyAlignment="1" applyProtection="1">
      <alignment horizontal="right" vertical="center" indent="1"/>
      <protection hidden="1"/>
    </xf>
    <xf numFmtId="3" fontId="15" fillId="0" borderId="66" xfId="0" applyNumberFormat="1" applyFont="1" applyFill="1" applyBorder="1" applyAlignment="1" applyProtection="1">
      <alignment horizontal="right" vertical="center" indent="1"/>
      <protection hidden="1"/>
    </xf>
    <xf numFmtId="3" fontId="15" fillId="0" borderId="67" xfId="0" applyNumberFormat="1" applyFont="1" applyFill="1" applyBorder="1" applyAlignment="1" applyProtection="1">
      <alignment horizontal="right" vertical="center" indent="1"/>
      <protection hidden="1"/>
    </xf>
    <xf numFmtId="3" fontId="15" fillId="0" borderId="20" xfId="0" applyNumberFormat="1" applyFont="1" applyFill="1" applyBorder="1" applyAlignment="1">
      <alignment horizontal="right" vertical="center" indent="1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6" fillId="6" borderId="29" xfId="0" applyFont="1" applyFill="1" applyBorder="1" applyAlignment="1">
      <alignment horizontal="left" vertical="center"/>
    </xf>
    <xf numFmtId="0" fontId="26" fillId="6" borderId="27" xfId="0" applyFont="1" applyFill="1" applyBorder="1" applyAlignment="1">
      <alignment horizontal="left" vertical="center"/>
    </xf>
    <xf numFmtId="0" fontId="26" fillId="6" borderId="30" xfId="0" applyFont="1" applyFill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6" borderId="31" xfId="0" applyFont="1" applyFill="1" applyBorder="1" applyAlignment="1">
      <alignment horizontal="left" vertical="center"/>
    </xf>
    <xf numFmtId="0" fontId="26" fillId="6" borderId="24" xfId="0" applyFont="1" applyFill="1" applyBorder="1" applyAlignment="1">
      <alignment horizontal="left" vertical="center"/>
    </xf>
    <xf numFmtId="0" fontId="26" fillId="6" borderId="32" xfId="0" applyFont="1" applyFill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3" fillId="0" borderId="34" xfId="0" applyFont="1" applyBorder="1" applyAlignment="1">
      <alignment horizontal="center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0" fontId="23" fillId="3" borderId="15" xfId="0" applyFont="1" applyFill="1" applyBorder="1" applyAlignment="1" applyProtection="1">
      <alignment horizontal="left" vertical="center" wrapText="1"/>
      <protection locked="0"/>
    </xf>
    <xf numFmtId="0" fontId="23" fillId="3" borderId="4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vertical="top" wrapText="1"/>
    </xf>
    <xf numFmtId="0" fontId="24" fillId="2" borderId="38" xfId="0" applyFont="1" applyFill="1" applyBorder="1" applyAlignment="1">
      <alignment horizontal="left" vertical="center" wrapText="1"/>
    </xf>
    <xf numFmtId="0" fontId="24" fillId="2" borderId="39" xfId="0" applyFont="1" applyFill="1" applyBorder="1" applyAlignment="1">
      <alignment horizontal="left" vertical="center" wrapText="1"/>
    </xf>
    <xf numFmtId="0" fontId="24" fillId="2" borderId="4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4" fillId="6" borderId="38" xfId="0" applyFont="1" applyFill="1" applyBorder="1" applyAlignment="1">
      <alignment horizontal="left" vertical="center" wrapText="1"/>
    </xf>
    <xf numFmtId="0" fontId="24" fillId="6" borderId="39" xfId="0" applyFont="1" applyFill="1" applyBorder="1" applyAlignment="1">
      <alignment horizontal="left" vertical="center" wrapText="1"/>
    </xf>
    <xf numFmtId="0" fontId="24" fillId="6" borderId="40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14" fontId="24" fillId="2" borderId="31" xfId="0" applyNumberFormat="1" applyFont="1" applyFill="1" applyBorder="1" applyAlignment="1">
      <alignment horizontal="left" vertical="center" wrapText="1"/>
    </xf>
    <xf numFmtId="14" fontId="24" fillId="2" borderId="24" xfId="0" applyNumberFormat="1" applyFont="1" applyFill="1" applyBorder="1" applyAlignment="1">
      <alignment horizontal="left" vertical="center" wrapText="1"/>
    </xf>
    <xf numFmtId="14" fontId="24" fillId="2" borderId="32" xfId="0" applyNumberFormat="1" applyFont="1" applyFill="1" applyBorder="1" applyAlignment="1">
      <alignment horizontal="left" vertical="center" wrapText="1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3" borderId="29" xfId="0" applyFont="1" applyFill="1" applyBorder="1" applyAlignment="1" applyProtection="1">
      <alignment horizontal="left" vertical="center" wrapText="1"/>
      <protection locked="0"/>
    </xf>
    <xf numFmtId="0" fontId="23" fillId="3" borderId="27" xfId="0" applyFont="1" applyFill="1" applyBorder="1" applyAlignment="1" applyProtection="1">
      <alignment horizontal="left" vertical="center" wrapText="1"/>
      <protection locked="0"/>
    </xf>
    <xf numFmtId="0" fontId="23" fillId="3" borderId="2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6" borderId="42" xfId="0" applyFont="1" applyFill="1" applyBorder="1" applyAlignment="1">
      <alignment horizontal="left" vertical="center"/>
    </xf>
    <xf numFmtId="0" fontId="24" fillId="6" borderId="43" xfId="0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6" borderId="35" xfId="0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left" vertical="center"/>
    </xf>
    <xf numFmtId="1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3" fontId="3" fillId="2" borderId="26" xfId="0" applyNumberFormat="1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43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 wrapText="1"/>
      <protection locked="0"/>
    </xf>
    <xf numFmtId="3" fontId="23" fillId="0" borderId="2" xfId="1" applyNumberFormat="1" applyFont="1" applyBorder="1" applyAlignment="1" applyProtection="1">
      <alignment horizontal="center" vertical="center" wrapText="1"/>
      <protection locked="0"/>
    </xf>
    <xf numFmtId="3" fontId="23" fillId="0" borderId="2" xfId="0" applyNumberFormat="1" applyFont="1" applyBorder="1" applyAlignment="1" applyProtection="1">
      <alignment horizontal="center" vertical="center" wrapText="1"/>
      <protection locked="0"/>
    </xf>
    <xf numFmtId="3" fontId="23" fillId="0" borderId="46" xfId="0" applyNumberFormat="1" applyFont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left" vertical="center"/>
      <protection locked="0"/>
    </xf>
    <xf numFmtId="0" fontId="23" fillId="3" borderId="27" xfId="0" applyFont="1" applyFill="1" applyBorder="1" applyAlignment="1" applyProtection="1">
      <alignment horizontal="left" vertical="center"/>
      <protection locked="0"/>
    </xf>
    <xf numFmtId="0" fontId="23" fillId="3" borderId="2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 wrapText="1"/>
      <protection locked="0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3" borderId="60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3" fontId="3" fillId="2" borderId="23" xfId="0" applyNumberFormat="1" applyFont="1" applyFill="1" applyBorder="1" applyAlignment="1">
      <alignment horizontal="left" vertical="center" wrapText="1"/>
    </xf>
    <xf numFmtId="3" fontId="3" fillId="2" borderId="32" xfId="0" applyNumberFormat="1" applyFont="1" applyFill="1" applyBorder="1" applyAlignment="1">
      <alignment horizontal="left" vertical="center" wrapText="1"/>
    </xf>
    <xf numFmtId="0" fontId="5" fillId="0" borderId="47" xfId="0" applyFont="1" applyBorder="1" applyAlignment="1" applyProtection="1">
      <alignment horizontal="left" vertical="center"/>
      <protection locked="0"/>
    </xf>
    <xf numFmtId="3" fontId="24" fillId="2" borderId="2" xfId="0" applyNumberFormat="1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24" fillId="6" borderId="38" xfId="0" applyFont="1" applyFill="1" applyBorder="1" applyAlignment="1">
      <alignment horizontal="left" vertical="center"/>
    </xf>
    <xf numFmtId="0" fontId="24" fillId="6" borderId="39" xfId="0" applyFont="1" applyFill="1" applyBorder="1" applyAlignment="1">
      <alignment horizontal="left" vertical="center"/>
    </xf>
    <xf numFmtId="0" fontId="24" fillId="6" borderId="4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4" fillId="2" borderId="4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4" fillId="2" borderId="51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52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3" fillId="0" borderId="39" xfId="0" applyFont="1" applyBorder="1" applyAlignment="1">
      <alignment horizontal="left"/>
    </xf>
    <xf numFmtId="0" fontId="3" fillId="2" borderId="3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46" xfId="0" applyNumberFormat="1" applyFont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3" fontId="3" fillId="2" borderId="47" xfId="0" applyNumberFormat="1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4" fillId="2" borderId="36" xfId="0" applyFont="1" applyFill="1" applyBorder="1" applyAlignment="1">
      <alignment horizontal="left" vertical="center" wrapText="1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46" xfId="0" applyNumberFormat="1" applyFont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4" fillId="2" borderId="19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23" fillId="3" borderId="24" xfId="0" applyFont="1" applyFill="1" applyBorder="1" applyAlignment="1" applyProtection="1">
      <alignment horizontal="left" vertical="center" wrapText="1"/>
      <protection locked="0"/>
    </xf>
    <xf numFmtId="0" fontId="23" fillId="3" borderId="25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3" borderId="41" xfId="0" applyFont="1" applyFill="1" applyBorder="1" applyAlignment="1" applyProtection="1">
      <alignment horizontal="left" vertical="center"/>
      <protection locked="0"/>
    </xf>
    <xf numFmtId="0" fontId="24" fillId="2" borderId="43" xfId="0" applyFont="1" applyFill="1" applyBorder="1" applyAlignment="1">
      <alignment horizontal="left" vertical="center" wrapText="1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3" fontId="23" fillId="0" borderId="2" xfId="0" applyNumberFormat="1" applyFont="1" applyBorder="1" applyAlignment="1" applyProtection="1">
      <alignment horizontal="center" vertical="center"/>
      <protection locked="0"/>
    </xf>
    <xf numFmtId="3" fontId="23" fillId="0" borderId="46" xfId="0" applyNumberFormat="1" applyFont="1" applyBorder="1" applyAlignment="1" applyProtection="1">
      <alignment horizontal="center" vertical="center"/>
      <protection locked="0"/>
    </xf>
    <xf numFmtId="14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3" fillId="3" borderId="53" xfId="0" applyFont="1" applyFill="1" applyBorder="1" applyAlignment="1" applyProtection="1">
      <alignment horizontal="left" vertical="center"/>
      <protection locked="0"/>
    </xf>
    <xf numFmtId="0" fontId="23" fillId="3" borderId="49" xfId="0" applyFont="1" applyFill="1" applyBorder="1" applyAlignment="1" applyProtection="1">
      <alignment horizontal="left" vertical="center"/>
      <protection locked="0"/>
    </xf>
    <xf numFmtId="0" fontId="23" fillId="3" borderId="54" xfId="0" applyFont="1" applyFill="1" applyBorder="1" applyAlignment="1" applyProtection="1">
      <alignment horizontal="left" vertical="center"/>
      <protection locked="0"/>
    </xf>
    <xf numFmtId="0" fontId="24" fillId="2" borderId="48" xfId="0" applyFont="1" applyFill="1" applyBorder="1" applyAlignment="1">
      <alignment horizontal="left" vertical="center" wrapText="1"/>
    </xf>
    <xf numFmtId="0" fontId="24" fillId="2" borderId="49" xfId="0" applyFont="1" applyFill="1" applyBorder="1" applyAlignment="1">
      <alignment horizontal="left" vertical="center" wrapText="1"/>
    </xf>
    <xf numFmtId="0" fontId="24" fillId="2" borderId="50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14" fontId="23" fillId="0" borderId="3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 wrapText="1"/>
      <protection locked="0"/>
    </xf>
    <xf numFmtId="0" fontId="24" fillId="2" borderId="23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6" fillId="6" borderId="64" xfId="0" applyFont="1" applyFill="1" applyBorder="1" applyAlignment="1">
      <alignment horizontal="left" vertical="center"/>
    </xf>
    <xf numFmtId="0" fontId="26" fillId="6" borderId="65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3" fillId="0" borderId="0" xfId="0" applyFont="1" applyFill="1" applyBorder="1" applyAlignment="1">
      <alignment horizontal="left" vertical="center" wrapText="1"/>
    </xf>
    <xf numFmtId="0" fontId="26" fillId="2" borderId="64" xfId="0" applyFont="1" applyFill="1" applyBorder="1" applyAlignment="1">
      <alignment horizontal="left" vertical="center"/>
    </xf>
    <xf numFmtId="0" fontId="26" fillId="2" borderId="65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220980</xdr:rowOff>
    </xdr:from>
    <xdr:to>
      <xdr:col>3</xdr:col>
      <xdr:colOff>243840</xdr:colOff>
      <xdr:row>3</xdr:row>
      <xdr:rowOff>60960</xdr:rowOff>
    </xdr:to>
    <xdr:pic>
      <xdr:nvPicPr>
        <xdr:cNvPr id="218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20980"/>
          <a:ext cx="2232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68580</xdr:rowOff>
    </xdr:from>
    <xdr:to>
      <xdr:col>2</xdr:col>
      <xdr:colOff>259080</xdr:colOff>
      <xdr:row>3</xdr:row>
      <xdr:rowOff>114300</xdr:rowOff>
    </xdr:to>
    <xdr:pic>
      <xdr:nvPicPr>
        <xdr:cNvPr id="1260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97180"/>
          <a:ext cx="22402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Normal="100" zoomScaleSheetLayoutView="100" zoomScalePageLayoutView="90" workbookViewId="0">
      <selection activeCell="E8" sqref="E8:O8"/>
    </sheetView>
  </sheetViews>
  <sheetFormatPr defaultColWidth="9.109375" defaultRowHeight="13.2" x14ac:dyDescent="0.25"/>
  <cols>
    <col min="1" max="1" width="3.88671875" style="1" customWidth="1"/>
    <col min="2" max="2" width="13.5546875" style="19" customWidth="1"/>
    <col min="3" max="3" width="14.44140625" style="1" customWidth="1"/>
    <col min="4" max="4" width="8.5546875" style="1" customWidth="1"/>
    <col min="5" max="5" width="8.109375" style="1" customWidth="1"/>
    <col min="6" max="6" width="2.33203125" style="20" customWidth="1"/>
    <col min="7" max="7" width="9.44140625" style="1" customWidth="1"/>
    <col min="8" max="8" width="10.5546875" style="21" customWidth="1"/>
    <col min="9" max="9" width="6" style="21" customWidth="1"/>
    <col min="10" max="10" width="7.33203125" style="21" customWidth="1"/>
    <col min="11" max="11" width="6.6640625" style="21" customWidth="1"/>
    <col min="12" max="12" width="6.88671875" style="21" customWidth="1"/>
    <col min="13" max="13" width="5.44140625" style="21" customWidth="1"/>
    <col min="14" max="14" width="8.44140625" style="21" customWidth="1"/>
    <col min="15" max="15" width="10.6640625" style="22" customWidth="1"/>
    <col min="16" max="16384" width="9.109375" style="1"/>
  </cols>
  <sheetData>
    <row r="1" spans="1:15" ht="18" customHeight="1" x14ac:dyDescent="0.25">
      <c r="A1" s="213"/>
      <c r="B1" s="213"/>
      <c r="C1" s="213"/>
      <c r="D1" s="213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8" customHeight="1" x14ac:dyDescent="0.25">
      <c r="A2" s="213"/>
      <c r="B2" s="213"/>
      <c r="C2" s="213"/>
      <c r="D2" s="213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4.1" customHeight="1" x14ac:dyDescent="0.25">
      <c r="A3" s="2"/>
      <c r="B3" s="2"/>
      <c r="C3" s="2"/>
      <c r="D3" s="2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14.1" customHeight="1" x14ac:dyDescent="0.25">
      <c r="A4" s="213"/>
      <c r="B4" s="213"/>
      <c r="C4" s="213"/>
      <c r="D4" s="21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4.1" customHeight="1" x14ac:dyDescent="0.25">
      <c r="A5" s="213"/>
      <c r="B5" s="213"/>
      <c r="C5" s="213"/>
      <c r="D5" s="213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1:15" ht="49.5" customHeight="1" x14ac:dyDescent="0.25">
      <c r="A6" s="234" t="s">
        <v>149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s="3" customFormat="1" ht="21.9" customHeight="1" x14ac:dyDescent="0.25">
      <c r="A7" s="214" t="s">
        <v>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s="3" customFormat="1" ht="21.9" customHeight="1" x14ac:dyDescent="0.25">
      <c r="A8" s="217" t="s">
        <v>1</v>
      </c>
      <c r="B8" s="218"/>
      <c r="C8" s="218"/>
      <c r="D8" s="219"/>
      <c r="E8" s="235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3" customFormat="1" ht="21.9" customHeight="1" x14ac:dyDescent="0.25">
      <c r="A9" s="220" t="s">
        <v>2</v>
      </c>
      <c r="B9" s="221"/>
      <c r="C9" s="221"/>
      <c r="D9" s="222"/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6"/>
    </row>
    <row r="10" spans="1:15" s="3" customFormat="1" ht="21.9" customHeight="1" x14ac:dyDescent="0.25">
      <c r="A10" s="207" t="s">
        <v>112</v>
      </c>
      <c r="B10" s="240"/>
      <c r="C10" s="240"/>
      <c r="D10" s="208"/>
      <c r="E10" s="249"/>
      <c r="F10" s="250"/>
      <c r="G10" s="250"/>
      <c r="H10" s="251"/>
      <c r="I10" s="251"/>
      <c r="J10" s="251"/>
      <c r="K10" s="251"/>
      <c r="L10" s="251"/>
      <c r="M10" s="251"/>
      <c r="N10" s="251"/>
      <c r="O10" s="252"/>
    </row>
    <row r="11" spans="1:15" s="3" customFormat="1" ht="21.9" customHeight="1" x14ac:dyDescent="0.25">
      <c r="A11" s="241"/>
      <c r="B11" s="242"/>
      <c r="C11" s="242"/>
      <c r="D11" s="243"/>
      <c r="E11" s="192"/>
      <c r="F11" s="193"/>
      <c r="G11" s="193"/>
      <c r="H11" s="194"/>
      <c r="I11" s="194"/>
      <c r="J11" s="194"/>
      <c r="K11" s="194"/>
      <c r="L11" s="194"/>
      <c r="M11" s="194"/>
      <c r="N11" s="194"/>
      <c r="O11" s="195"/>
    </row>
    <row r="12" spans="1:15" s="3" customFormat="1" ht="21.9" customHeight="1" x14ac:dyDescent="0.25">
      <c r="A12" s="241"/>
      <c r="B12" s="242"/>
      <c r="C12" s="242"/>
      <c r="D12" s="243"/>
      <c r="E12" s="192"/>
      <c r="F12" s="193"/>
      <c r="G12" s="193"/>
      <c r="H12" s="194"/>
      <c r="I12" s="194"/>
      <c r="J12" s="194"/>
      <c r="K12" s="194"/>
      <c r="L12" s="194"/>
      <c r="M12" s="194"/>
      <c r="N12" s="194"/>
      <c r="O12" s="195"/>
    </row>
    <row r="13" spans="1:15" s="3" customFormat="1" ht="21.9" customHeight="1" x14ac:dyDescent="0.25">
      <c r="A13" s="241"/>
      <c r="B13" s="242"/>
      <c r="C13" s="242"/>
      <c r="D13" s="243"/>
      <c r="E13" s="192"/>
      <c r="F13" s="193"/>
      <c r="G13" s="193"/>
      <c r="H13" s="194"/>
      <c r="I13" s="194"/>
      <c r="J13" s="194"/>
      <c r="K13" s="194"/>
      <c r="L13" s="194"/>
      <c r="M13" s="194"/>
      <c r="N13" s="194"/>
      <c r="O13" s="195"/>
    </row>
    <row r="14" spans="1:15" s="3" customFormat="1" ht="21.9" customHeight="1" x14ac:dyDescent="0.25">
      <c r="A14" s="241"/>
      <c r="B14" s="242"/>
      <c r="C14" s="242"/>
      <c r="D14" s="243"/>
      <c r="E14" s="192"/>
      <c r="F14" s="193"/>
      <c r="G14" s="193"/>
      <c r="H14" s="194"/>
      <c r="I14" s="194"/>
      <c r="J14" s="194"/>
      <c r="K14" s="194"/>
      <c r="L14" s="194"/>
      <c r="M14" s="194"/>
      <c r="N14" s="194"/>
      <c r="O14" s="195"/>
    </row>
    <row r="15" spans="1:15" s="3" customFormat="1" ht="30" customHeight="1" x14ac:dyDescent="0.25">
      <c r="A15" s="205" t="s">
        <v>3</v>
      </c>
      <c r="B15" s="206"/>
      <c r="C15" s="198"/>
      <c r="D15" s="199"/>
      <c r="E15" s="199"/>
      <c r="F15" s="200"/>
      <c r="G15" s="256" t="s">
        <v>4</v>
      </c>
      <c r="H15" s="206"/>
      <c r="I15" s="196"/>
      <c r="J15" s="197"/>
      <c r="K15" s="197"/>
      <c r="L15" s="4" t="s">
        <v>5</v>
      </c>
      <c r="M15" s="211"/>
      <c r="N15" s="211"/>
      <c r="O15" s="212"/>
    </row>
    <row r="16" spans="1:15" s="3" customFormat="1" ht="22.2" customHeight="1" x14ac:dyDescent="0.25">
      <c r="A16" s="207" t="s">
        <v>6</v>
      </c>
      <c r="B16" s="208"/>
      <c r="C16" s="247" t="s">
        <v>7</v>
      </c>
      <c r="D16" s="248"/>
      <c r="E16" s="253"/>
      <c r="F16" s="254"/>
      <c r="G16" s="254"/>
      <c r="H16" s="254"/>
      <c r="I16" s="255"/>
      <c r="J16" s="179" t="s">
        <v>8</v>
      </c>
      <c r="K16" s="180"/>
      <c r="L16" s="184"/>
      <c r="M16" s="184"/>
      <c r="N16" s="184"/>
      <c r="O16" s="185"/>
    </row>
    <row r="17" spans="1:15" s="3" customFormat="1" ht="21.9" customHeight="1" x14ac:dyDescent="0.25">
      <c r="A17" s="209"/>
      <c r="B17" s="210"/>
      <c r="C17" s="5" t="s">
        <v>9</v>
      </c>
      <c r="D17" s="181"/>
      <c r="E17" s="183"/>
      <c r="F17" s="182"/>
      <c r="G17" s="6" t="s">
        <v>10</v>
      </c>
      <c r="H17" s="181"/>
      <c r="I17" s="182"/>
      <c r="J17" s="201" t="s">
        <v>11</v>
      </c>
      <c r="K17" s="202"/>
      <c r="L17" s="186"/>
      <c r="M17" s="187"/>
      <c r="N17" s="187"/>
      <c r="O17" s="188"/>
    </row>
    <row r="18" spans="1:15" s="3" customFormat="1" ht="24" customHeight="1" x14ac:dyDescent="0.25">
      <c r="A18" s="207" t="s">
        <v>136</v>
      </c>
      <c r="B18" s="208"/>
      <c r="C18" s="247" t="s">
        <v>7</v>
      </c>
      <c r="D18" s="248"/>
      <c r="E18" s="253"/>
      <c r="F18" s="254"/>
      <c r="G18" s="254"/>
      <c r="H18" s="254"/>
      <c r="I18" s="255"/>
      <c r="J18" s="179" t="s">
        <v>8</v>
      </c>
      <c r="K18" s="180"/>
      <c r="L18" s="184"/>
      <c r="M18" s="184"/>
      <c r="N18" s="184"/>
      <c r="O18" s="185"/>
    </row>
    <row r="19" spans="1:15" s="3" customFormat="1" ht="33.6" customHeight="1" x14ac:dyDescent="0.25">
      <c r="A19" s="209"/>
      <c r="B19" s="210"/>
      <c r="C19" s="5" t="s">
        <v>9</v>
      </c>
      <c r="D19" s="181"/>
      <c r="E19" s="183"/>
      <c r="F19" s="182"/>
      <c r="G19" s="6" t="s">
        <v>10</v>
      </c>
      <c r="H19" s="181"/>
      <c r="I19" s="182"/>
      <c r="J19" s="201" t="s">
        <v>11</v>
      </c>
      <c r="K19" s="202"/>
      <c r="L19" s="186"/>
      <c r="M19" s="238"/>
      <c r="N19" s="238"/>
      <c r="O19" s="239"/>
    </row>
    <row r="20" spans="1:15" s="3" customFormat="1" ht="21.75" customHeight="1" x14ac:dyDescent="0.25">
      <c r="A20" s="258" t="s">
        <v>12</v>
      </c>
      <c r="B20" s="259"/>
      <c r="C20" s="260"/>
      <c r="D20" s="203"/>
      <c r="E20" s="203"/>
      <c r="F20" s="203"/>
      <c r="G20" s="203"/>
      <c r="H20" s="203"/>
      <c r="I20" s="203"/>
      <c r="J20" s="262" t="s">
        <v>13</v>
      </c>
      <c r="K20" s="262"/>
      <c r="L20" s="273"/>
      <c r="M20" s="273"/>
      <c r="N20" s="273"/>
      <c r="O20" s="274"/>
    </row>
    <row r="21" spans="1:15" s="3" customFormat="1" ht="21.9" customHeight="1" x14ac:dyDescent="0.25">
      <c r="A21" s="231" t="s">
        <v>97</v>
      </c>
      <c r="B21" s="232"/>
      <c r="C21" s="233"/>
      <c r="D21" s="257"/>
      <c r="E21" s="257"/>
      <c r="F21" s="257"/>
      <c r="G21" s="292" t="s">
        <v>14</v>
      </c>
      <c r="H21" s="292"/>
      <c r="I21" s="292"/>
      <c r="J21" s="292"/>
      <c r="K21" s="292"/>
      <c r="L21" s="275"/>
      <c r="M21" s="275"/>
      <c r="N21" s="275"/>
      <c r="O21" s="276"/>
    </row>
    <row r="22" spans="1:15" s="3" customFormat="1" ht="15" customHeight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s="3" customFormat="1" ht="21.9" customHeight="1" x14ac:dyDescent="0.25">
      <c r="A23" s="214" t="s">
        <v>15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6"/>
    </row>
    <row r="24" spans="1:15" s="3" customFormat="1" ht="24" customHeight="1" x14ac:dyDescent="0.25">
      <c r="A24" s="148" t="s">
        <v>16</v>
      </c>
      <c r="B24" s="149"/>
      <c r="C24" s="150"/>
      <c r="D24" s="226" t="s">
        <v>17</v>
      </c>
      <c r="E24" s="227"/>
      <c r="F24" s="227"/>
      <c r="G24" s="228"/>
      <c r="H24" s="154"/>
      <c r="I24" s="154"/>
      <c r="J24" s="154"/>
      <c r="K24" s="154"/>
      <c r="L24" s="154"/>
      <c r="M24" s="154"/>
      <c r="N24" s="154"/>
      <c r="O24" s="155"/>
    </row>
    <row r="25" spans="1:15" s="3" customFormat="1" ht="24.75" customHeight="1" x14ac:dyDescent="0.25">
      <c r="A25" s="229"/>
      <c r="B25" s="138"/>
      <c r="C25" s="139"/>
      <c r="D25" s="137" t="s">
        <v>18</v>
      </c>
      <c r="E25" s="138"/>
      <c r="F25" s="138"/>
      <c r="G25" s="139"/>
      <c r="H25" s="277"/>
      <c r="I25" s="277"/>
      <c r="J25" s="277"/>
      <c r="K25" s="277"/>
      <c r="L25" s="277"/>
      <c r="M25" s="277"/>
      <c r="N25" s="277"/>
      <c r="O25" s="278"/>
    </row>
    <row r="26" spans="1:15" s="3" customFormat="1" ht="21.9" customHeight="1" x14ac:dyDescent="0.25">
      <c r="A26" s="148" t="s">
        <v>113</v>
      </c>
      <c r="B26" s="149"/>
      <c r="C26" s="150"/>
      <c r="D26" s="283" t="s">
        <v>1</v>
      </c>
      <c r="E26" s="283"/>
      <c r="F26" s="283"/>
      <c r="G26" s="283"/>
      <c r="H26" s="189"/>
      <c r="I26" s="190"/>
      <c r="J26" s="190"/>
      <c r="K26" s="190"/>
      <c r="L26" s="190"/>
      <c r="M26" s="190"/>
      <c r="N26" s="190"/>
      <c r="O26" s="191"/>
    </row>
    <row r="27" spans="1:15" s="3" customFormat="1" ht="21.9" customHeight="1" x14ac:dyDescent="0.25">
      <c r="A27" s="263"/>
      <c r="B27" s="264"/>
      <c r="C27" s="265"/>
      <c r="D27" s="261" t="s">
        <v>19</v>
      </c>
      <c r="E27" s="261"/>
      <c r="F27" s="261"/>
      <c r="G27" s="261"/>
      <c r="H27" s="280"/>
      <c r="I27" s="281"/>
      <c r="J27" s="281"/>
      <c r="K27" s="281"/>
      <c r="L27" s="281"/>
      <c r="M27" s="281"/>
      <c r="N27" s="281"/>
      <c r="O27" s="282"/>
    </row>
    <row r="28" spans="1:15" s="3" customFormat="1" ht="21.9" customHeight="1" x14ac:dyDescent="0.25">
      <c r="A28" s="229"/>
      <c r="B28" s="138"/>
      <c r="C28" s="139"/>
      <c r="D28" s="279" t="s">
        <v>20</v>
      </c>
      <c r="E28" s="279"/>
      <c r="F28" s="279"/>
      <c r="G28" s="7"/>
      <c r="H28" s="204" t="s">
        <v>21</v>
      </c>
      <c r="I28" s="204"/>
      <c r="J28" s="204"/>
      <c r="K28" s="204"/>
      <c r="L28" s="266"/>
      <c r="M28" s="266"/>
      <c r="N28" s="266"/>
      <c r="O28" s="267"/>
    </row>
    <row r="29" spans="1:15" s="3" customFormat="1" ht="21.9" customHeight="1" x14ac:dyDescent="0.25">
      <c r="A29" s="301" t="s">
        <v>114</v>
      </c>
      <c r="B29" s="302"/>
      <c r="C29" s="303"/>
      <c r="D29" s="224" t="s">
        <v>22</v>
      </c>
      <c r="E29" s="224"/>
      <c r="F29" s="224"/>
      <c r="G29" s="224"/>
      <c r="H29" s="298"/>
      <c r="I29" s="299"/>
      <c r="J29" s="299"/>
      <c r="K29" s="299"/>
      <c r="L29" s="299"/>
      <c r="M29" s="299"/>
      <c r="N29" s="299"/>
      <c r="O29" s="300"/>
    </row>
    <row r="30" spans="1:15" s="3" customFormat="1" ht="21.9" customHeight="1" x14ac:dyDescent="0.25">
      <c r="A30" s="263"/>
      <c r="B30" s="264"/>
      <c r="C30" s="265"/>
      <c r="D30" s="261" t="s">
        <v>23</v>
      </c>
      <c r="E30" s="261"/>
      <c r="F30" s="261"/>
      <c r="G30" s="261"/>
      <c r="H30" s="280"/>
      <c r="I30" s="281"/>
      <c r="J30" s="281"/>
      <c r="K30" s="281"/>
      <c r="L30" s="281"/>
      <c r="M30" s="281"/>
      <c r="N30" s="281"/>
      <c r="O30" s="282"/>
    </row>
    <row r="31" spans="1:15" s="3" customFormat="1" ht="21.9" customHeight="1" x14ac:dyDescent="0.25">
      <c r="A31" s="229"/>
      <c r="B31" s="138"/>
      <c r="C31" s="139"/>
      <c r="D31" s="279" t="s">
        <v>20</v>
      </c>
      <c r="E31" s="279"/>
      <c r="F31" s="279"/>
      <c r="G31" s="7"/>
      <c r="H31" s="204" t="s">
        <v>24</v>
      </c>
      <c r="I31" s="204"/>
      <c r="J31" s="204"/>
      <c r="K31" s="204"/>
      <c r="L31" s="287"/>
      <c r="M31" s="287"/>
      <c r="N31" s="287"/>
      <c r="O31" s="288"/>
    </row>
    <row r="32" spans="1:15" s="3" customFormat="1" ht="15" customHeight="1" x14ac:dyDescent="0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 s="3" customFormat="1" ht="21.9" customHeight="1" x14ac:dyDescent="0.25">
      <c r="A33" s="214" t="s">
        <v>115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6"/>
    </row>
    <row r="34" spans="1:15" s="3" customFormat="1" ht="90.6" customHeight="1" x14ac:dyDescent="0.25">
      <c r="A34" s="284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</row>
    <row r="35" spans="1:15" s="3" customFormat="1" ht="15" customHeight="1" x14ac:dyDescent="0.2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s="3" customFormat="1" ht="24.9" customHeight="1" x14ac:dyDescent="0.25">
      <c r="A36" s="214" t="s">
        <v>116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6"/>
    </row>
    <row r="37" spans="1:15" s="3" customFormat="1" ht="24.9" customHeight="1" x14ac:dyDescent="0.25">
      <c r="A37" s="28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1"/>
    </row>
    <row r="38" spans="1:15" s="3" customFormat="1" ht="15" customHeight="1" x14ac:dyDescent="0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</row>
    <row r="39" spans="1:15" s="3" customFormat="1" ht="30" customHeight="1" x14ac:dyDescent="0.25">
      <c r="A39" s="134" t="s">
        <v>117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 s="3" customFormat="1" ht="21.9" customHeight="1" x14ac:dyDescent="0.25">
      <c r="A40" s="304" t="s">
        <v>88</v>
      </c>
      <c r="B40" s="283"/>
      <c r="C40" s="283"/>
      <c r="D40" s="322"/>
      <c r="E40" s="151"/>
      <c r="F40" s="151"/>
      <c r="G40" s="151"/>
      <c r="H40" s="151"/>
      <c r="I40" s="323"/>
      <c r="J40" s="305" t="s">
        <v>89</v>
      </c>
      <c r="K40" s="306"/>
      <c r="L40" s="319"/>
      <c r="M40" s="320"/>
      <c r="N40" s="320"/>
      <c r="O40" s="321"/>
    </row>
    <row r="41" spans="1:15" s="3" customFormat="1" ht="21.9" customHeight="1" x14ac:dyDescent="0.25">
      <c r="A41" s="174" t="s">
        <v>88</v>
      </c>
      <c r="B41" s="175"/>
      <c r="C41" s="175"/>
      <c r="D41" s="268"/>
      <c r="E41" s="269"/>
      <c r="F41" s="269"/>
      <c r="G41" s="269"/>
      <c r="H41" s="269"/>
      <c r="I41" s="270"/>
      <c r="J41" s="271" t="s">
        <v>89</v>
      </c>
      <c r="K41" s="272"/>
      <c r="L41" s="307"/>
      <c r="M41" s="308"/>
      <c r="N41" s="308"/>
      <c r="O41" s="309"/>
    </row>
    <row r="42" spans="1:15" s="3" customFormat="1" ht="21.9" customHeight="1" x14ac:dyDescent="0.25">
      <c r="A42" s="174" t="s">
        <v>88</v>
      </c>
      <c r="B42" s="175"/>
      <c r="C42" s="175"/>
      <c r="D42" s="268"/>
      <c r="E42" s="269"/>
      <c r="F42" s="269"/>
      <c r="G42" s="269"/>
      <c r="H42" s="269"/>
      <c r="I42" s="270"/>
      <c r="J42" s="271" t="s">
        <v>89</v>
      </c>
      <c r="K42" s="272"/>
      <c r="L42" s="307"/>
      <c r="M42" s="308"/>
      <c r="N42" s="308"/>
      <c r="O42" s="309"/>
    </row>
    <row r="43" spans="1:15" s="3" customFormat="1" ht="21.9" customHeight="1" x14ac:dyDescent="0.25">
      <c r="A43" s="174" t="s">
        <v>88</v>
      </c>
      <c r="B43" s="175"/>
      <c r="C43" s="175"/>
      <c r="D43" s="268"/>
      <c r="E43" s="269"/>
      <c r="F43" s="269"/>
      <c r="G43" s="269"/>
      <c r="H43" s="269"/>
      <c r="I43" s="270"/>
      <c r="J43" s="271" t="s">
        <v>89</v>
      </c>
      <c r="K43" s="272"/>
      <c r="L43" s="307"/>
      <c r="M43" s="308"/>
      <c r="N43" s="308"/>
      <c r="O43" s="309"/>
    </row>
    <row r="44" spans="1:15" s="3" customFormat="1" ht="21.9" customHeight="1" x14ac:dyDescent="0.25">
      <c r="A44" s="176" t="s">
        <v>88</v>
      </c>
      <c r="B44" s="177"/>
      <c r="C44" s="177"/>
      <c r="D44" s="312"/>
      <c r="E44" s="313"/>
      <c r="F44" s="313"/>
      <c r="G44" s="313"/>
      <c r="H44" s="313"/>
      <c r="I44" s="314"/>
      <c r="J44" s="315" t="s">
        <v>89</v>
      </c>
      <c r="K44" s="316"/>
      <c r="L44" s="140"/>
      <c r="M44" s="141"/>
      <c r="N44" s="141"/>
      <c r="O44" s="142"/>
    </row>
    <row r="45" spans="1:15" s="3" customFormat="1" ht="24.9" customHeight="1" x14ac:dyDescent="0.2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</row>
    <row r="46" spans="1:15" s="3" customFormat="1" ht="30" customHeight="1" x14ac:dyDescent="0.25">
      <c r="A46" s="134" t="s">
        <v>118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</row>
    <row r="47" spans="1:15" s="3" customFormat="1" ht="21.9" customHeight="1" x14ac:dyDescent="0.25">
      <c r="A47" s="148" t="s">
        <v>88</v>
      </c>
      <c r="B47" s="149"/>
      <c r="C47" s="149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/>
    </row>
    <row r="48" spans="1:15" s="3" customFormat="1" ht="33" customHeight="1" x14ac:dyDescent="0.25">
      <c r="A48" s="143" t="s">
        <v>150</v>
      </c>
      <c r="B48" s="144"/>
      <c r="C48" s="144"/>
      <c r="D48" s="145"/>
      <c r="E48" s="146"/>
      <c r="F48" s="146"/>
      <c r="G48" s="147"/>
      <c r="H48" s="137" t="s">
        <v>109</v>
      </c>
      <c r="I48" s="138"/>
      <c r="J48" s="138"/>
      <c r="K48" s="139"/>
      <c r="L48" s="140"/>
      <c r="M48" s="141"/>
      <c r="N48" s="141"/>
      <c r="O48" s="142"/>
    </row>
    <row r="49" spans="1:15" s="3" customFormat="1" ht="21.9" customHeight="1" x14ac:dyDescent="0.25">
      <c r="A49" s="148" t="s">
        <v>88</v>
      </c>
      <c r="B49" s="149"/>
      <c r="C49" s="149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</row>
    <row r="50" spans="1:15" s="3" customFormat="1" ht="30" customHeight="1" x14ac:dyDescent="0.25">
      <c r="A50" s="143" t="s">
        <v>150</v>
      </c>
      <c r="B50" s="144"/>
      <c r="C50" s="144"/>
      <c r="D50" s="145"/>
      <c r="E50" s="146"/>
      <c r="F50" s="146"/>
      <c r="G50" s="147"/>
      <c r="H50" s="137" t="s">
        <v>109</v>
      </c>
      <c r="I50" s="138"/>
      <c r="J50" s="138"/>
      <c r="K50" s="139"/>
      <c r="L50" s="140"/>
      <c r="M50" s="141"/>
      <c r="N50" s="141"/>
      <c r="O50" s="142"/>
    </row>
    <row r="51" spans="1:15" s="3" customFormat="1" ht="21.9" customHeight="1" x14ac:dyDescent="0.25">
      <c r="A51" s="148" t="s">
        <v>88</v>
      </c>
      <c r="B51" s="149"/>
      <c r="C51" s="149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2"/>
    </row>
    <row r="52" spans="1:15" s="3" customFormat="1" ht="28.5" customHeight="1" x14ac:dyDescent="0.25">
      <c r="A52" s="143" t="s">
        <v>150</v>
      </c>
      <c r="B52" s="144"/>
      <c r="C52" s="144"/>
      <c r="D52" s="145"/>
      <c r="E52" s="146"/>
      <c r="F52" s="146"/>
      <c r="G52" s="147"/>
      <c r="H52" s="137" t="s">
        <v>109</v>
      </c>
      <c r="I52" s="138"/>
      <c r="J52" s="138"/>
      <c r="K52" s="139"/>
      <c r="L52" s="140"/>
      <c r="M52" s="141"/>
      <c r="N52" s="141"/>
      <c r="O52" s="142"/>
    </row>
    <row r="53" spans="1:15" s="3" customFormat="1" ht="21.9" customHeight="1" x14ac:dyDescent="0.25">
      <c r="A53" s="148" t="s">
        <v>88</v>
      </c>
      <c r="B53" s="149"/>
      <c r="C53" s="149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/>
    </row>
    <row r="54" spans="1:15" s="3" customFormat="1" ht="28.5" customHeight="1" x14ac:dyDescent="0.25">
      <c r="A54" s="143" t="s">
        <v>150</v>
      </c>
      <c r="B54" s="144"/>
      <c r="C54" s="144"/>
      <c r="D54" s="145"/>
      <c r="E54" s="146"/>
      <c r="F54" s="146"/>
      <c r="G54" s="147"/>
      <c r="H54" s="137" t="s">
        <v>109</v>
      </c>
      <c r="I54" s="138"/>
      <c r="J54" s="138"/>
      <c r="K54" s="139"/>
      <c r="L54" s="140"/>
      <c r="M54" s="141"/>
      <c r="N54" s="141"/>
      <c r="O54" s="142"/>
    </row>
    <row r="55" spans="1:15" s="3" customFormat="1" ht="21.9" customHeight="1" x14ac:dyDescent="0.25">
      <c r="A55" s="148" t="s">
        <v>88</v>
      </c>
      <c r="B55" s="149"/>
      <c r="C55" s="149"/>
      <c r="D55" s="15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2"/>
    </row>
    <row r="56" spans="1:15" s="3" customFormat="1" ht="29.25" customHeight="1" x14ac:dyDescent="0.25">
      <c r="A56" s="143" t="s">
        <v>150</v>
      </c>
      <c r="B56" s="144"/>
      <c r="C56" s="144"/>
      <c r="D56" s="145"/>
      <c r="E56" s="146"/>
      <c r="F56" s="146"/>
      <c r="G56" s="147"/>
      <c r="H56" s="137" t="s">
        <v>109</v>
      </c>
      <c r="I56" s="138"/>
      <c r="J56" s="138"/>
      <c r="K56" s="139"/>
      <c r="L56" s="140"/>
      <c r="M56" s="141"/>
      <c r="N56" s="141"/>
      <c r="O56" s="142"/>
    </row>
    <row r="57" spans="1:15" s="3" customFormat="1" ht="24.9" customHeight="1" x14ac:dyDescent="0.2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1:15" s="3" customFormat="1" ht="36" customHeight="1" x14ac:dyDescent="0.25">
      <c r="A58" s="134" t="s">
        <v>119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</row>
    <row r="59" spans="1:15" s="3" customFormat="1" ht="54.9" customHeight="1" x14ac:dyDescent="0.25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5"/>
    </row>
    <row r="60" spans="1:15" s="3" customFormat="1" ht="54.9" customHeight="1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s="3" customFormat="1" ht="54.9" customHeight="1" x14ac:dyDescent="0.2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0"/>
    </row>
    <row r="62" spans="1:15" s="3" customFormat="1" ht="54.9" customHeight="1" x14ac:dyDescent="0.25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20"/>
    </row>
    <row r="63" spans="1:15" s="3" customFormat="1" ht="54.9" customHeight="1" x14ac:dyDescent="0.2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</row>
    <row r="64" spans="1:15" s="3" customFormat="1" ht="24.9" customHeight="1" x14ac:dyDescent="0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s="3" customFormat="1" ht="24.9" customHeight="1" x14ac:dyDescent="0.25">
      <c r="A65" s="214" t="s">
        <v>90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6"/>
    </row>
    <row r="66" spans="1:15" s="3" customFormat="1" ht="18" customHeight="1" x14ac:dyDescent="0.25">
      <c r="A66" s="23" t="s">
        <v>25</v>
      </c>
      <c r="B66" s="115" t="s">
        <v>121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6"/>
    </row>
    <row r="67" spans="1:15" s="3" customFormat="1" ht="18" customHeight="1" x14ac:dyDescent="0.25">
      <c r="A67" s="23" t="s">
        <v>26</v>
      </c>
      <c r="B67" s="115" t="s">
        <v>122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6"/>
    </row>
    <row r="68" spans="1:15" s="3" customFormat="1" ht="18" customHeight="1" x14ac:dyDescent="0.25">
      <c r="A68" s="23" t="s">
        <v>27</v>
      </c>
      <c r="B68" s="115" t="s">
        <v>123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6"/>
    </row>
    <row r="69" spans="1:15" s="3" customFormat="1" ht="18" customHeight="1" x14ac:dyDescent="0.25">
      <c r="A69" s="23" t="s">
        <v>28</v>
      </c>
      <c r="B69" s="115" t="s">
        <v>29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6"/>
    </row>
    <row r="70" spans="1:15" s="3" customFormat="1" ht="46.5" customHeight="1" x14ac:dyDescent="0.25">
      <c r="A70" s="23" t="s">
        <v>30</v>
      </c>
      <c r="B70" s="132" t="s">
        <v>151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3"/>
    </row>
    <row r="71" spans="1:15" s="3" customFormat="1" ht="30.9" customHeight="1" x14ac:dyDescent="0.25">
      <c r="A71" s="23" t="s">
        <v>31</v>
      </c>
      <c r="B71" s="132" t="s">
        <v>152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</row>
    <row r="72" spans="1:15" s="3" customFormat="1" ht="18" customHeight="1" x14ac:dyDescent="0.25">
      <c r="A72" s="23" t="s">
        <v>33</v>
      </c>
      <c r="B72" s="115" t="s">
        <v>34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6"/>
    </row>
    <row r="73" spans="1:15" s="3" customFormat="1" ht="18" customHeight="1" x14ac:dyDescent="0.25">
      <c r="A73" s="23" t="s">
        <v>35</v>
      </c>
      <c r="B73" s="115" t="s">
        <v>36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</row>
    <row r="74" spans="1:15" s="3" customFormat="1" ht="28.5" customHeight="1" x14ac:dyDescent="0.25">
      <c r="A74" s="121" t="s">
        <v>124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s="3" customFormat="1" ht="9" customHeight="1" x14ac:dyDescent="0.2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1:15" s="3" customFormat="1" ht="21.9" customHeight="1" x14ac:dyDescent="0.25">
      <c r="A76" s="214" t="s">
        <v>91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</row>
    <row r="77" spans="1:15" s="3" customFormat="1" ht="21.9" customHeight="1" x14ac:dyDescent="0.25">
      <c r="A77" s="125" t="s">
        <v>37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5" s="3" customFormat="1" ht="18" customHeight="1" x14ac:dyDescent="0.25">
      <c r="A78" s="8" t="s">
        <v>25</v>
      </c>
      <c r="B78" s="128" t="s">
        <v>38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9"/>
    </row>
    <row r="79" spans="1:15" s="3" customFormat="1" ht="30.9" customHeight="1" x14ac:dyDescent="0.25">
      <c r="A79" s="8" t="s">
        <v>26</v>
      </c>
      <c r="B79" s="130" t="s">
        <v>39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1"/>
    </row>
    <row r="80" spans="1:15" s="3" customFormat="1" ht="30.9" customHeight="1" x14ac:dyDescent="0.25">
      <c r="A80" s="8" t="s">
        <v>27</v>
      </c>
      <c r="B80" s="130" t="s">
        <v>125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1"/>
    </row>
    <row r="81" spans="1:15" s="3" customFormat="1" ht="18" customHeight="1" x14ac:dyDescent="0.25">
      <c r="A81" s="8" t="s">
        <v>28</v>
      </c>
      <c r="B81" s="128" t="s">
        <v>128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9"/>
    </row>
    <row r="82" spans="1:15" s="3" customFormat="1" ht="30.9" customHeight="1" x14ac:dyDescent="0.25">
      <c r="A82" s="8" t="s">
        <v>30</v>
      </c>
      <c r="B82" s="130" t="s">
        <v>40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1"/>
    </row>
    <row r="83" spans="1:15" s="3" customFormat="1" ht="18" customHeight="1" x14ac:dyDescent="0.25">
      <c r="A83" s="8" t="s">
        <v>31</v>
      </c>
      <c r="B83" s="128" t="s">
        <v>41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9"/>
    </row>
    <row r="84" spans="1:15" s="3" customFormat="1" ht="90" customHeight="1" x14ac:dyDescent="0.25">
      <c r="A84" s="8" t="s">
        <v>32</v>
      </c>
      <c r="B84" s="123" t="s">
        <v>126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4"/>
    </row>
    <row r="85" spans="1:15" s="3" customFormat="1" ht="24.9" customHeight="1" x14ac:dyDescent="0.2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</row>
    <row r="86" spans="1:15" s="3" customFormat="1" ht="21.9" customHeight="1" x14ac:dyDescent="0.25">
      <c r="A86" s="125" t="s">
        <v>42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7"/>
    </row>
    <row r="87" spans="1:15" s="3" customFormat="1" ht="18" customHeight="1" x14ac:dyDescent="0.25">
      <c r="A87" s="23" t="s">
        <v>25</v>
      </c>
      <c r="B87" s="115" t="s">
        <v>43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6"/>
    </row>
    <row r="88" spans="1:15" s="3" customFormat="1" ht="18" customHeight="1" x14ac:dyDescent="0.25">
      <c r="A88" s="23" t="s">
        <v>26</v>
      </c>
      <c r="B88" s="115" t="s">
        <v>44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6"/>
    </row>
    <row r="89" spans="1:15" s="3" customFormat="1" ht="18" customHeight="1" x14ac:dyDescent="0.25">
      <c r="A89" s="23" t="s">
        <v>27</v>
      </c>
      <c r="B89" s="296" t="s">
        <v>110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7"/>
    </row>
    <row r="90" spans="1:15" s="3" customFormat="1" ht="31.5" customHeight="1" x14ac:dyDescent="0.25">
      <c r="A90" s="24" t="s">
        <v>28</v>
      </c>
      <c r="B90" s="293" t="s">
        <v>45</v>
      </c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5"/>
    </row>
    <row r="91" spans="1:15" s="3" customFormat="1" ht="31.5" customHeight="1" x14ac:dyDescent="0.25">
      <c r="A91" s="24" t="s">
        <v>30</v>
      </c>
      <c r="B91" s="293" t="s">
        <v>46</v>
      </c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5"/>
    </row>
    <row r="92" spans="1:15" s="3" customFormat="1" ht="18" customHeight="1" x14ac:dyDescent="0.25">
      <c r="A92" s="23" t="s">
        <v>31</v>
      </c>
      <c r="B92" s="115" t="s">
        <v>111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</row>
    <row r="93" spans="1:15" s="3" customFormat="1" ht="18" customHeight="1" x14ac:dyDescent="0.25">
      <c r="A93" s="23" t="s">
        <v>32</v>
      </c>
      <c r="B93" s="115" t="s">
        <v>47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6"/>
    </row>
    <row r="94" spans="1:15" s="3" customFormat="1" ht="24.9" customHeight="1" x14ac:dyDescent="0.2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</row>
    <row r="95" spans="1:15" s="3" customFormat="1" ht="21.9" customHeight="1" x14ac:dyDescent="0.25">
      <c r="A95" s="106" t="s">
        <v>99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8"/>
      <c r="M95" s="103"/>
      <c r="N95" s="104"/>
      <c r="O95" s="105"/>
    </row>
    <row r="96" spans="1:15" s="3" customFormat="1" ht="21.9" customHeight="1" x14ac:dyDescent="0.25">
      <c r="A96" s="112" t="s">
        <v>98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4"/>
      <c r="M96" s="109"/>
      <c r="N96" s="110"/>
      <c r="O96" s="111"/>
    </row>
    <row r="97" spans="1:15" s="3" customFormat="1" ht="15" customHeight="1" x14ac:dyDescent="0.25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</row>
    <row r="98" spans="1:15" s="3" customFormat="1" ht="21.9" customHeight="1" x14ac:dyDescent="0.25">
      <c r="A98" s="158" t="s">
        <v>127</v>
      </c>
      <c r="B98" s="159"/>
      <c r="C98" s="161"/>
      <c r="D98" s="161"/>
      <c r="E98" s="161"/>
      <c r="F98" s="161"/>
      <c r="G98" s="161"/>
      <c r="H98" s="162"/>
      <c r="I98" s="160"/>
      <c r="J98" s="160"/>
      <c r="K98" s="160"/>
      <c r="L98" s="163"/>
      <c r="M98" s="163"/>
      <c r="N98" s="163"/>
      <c r="O98" s="163"/>
    </row>
    <row r="99" spans="1:15" s="3" customFormat="1" ht="21.9" customHeight="1" x14ac:dyDescent="0.25">
      <c r="A99" s="169" t="s">
        <v>48</v>
      </c>
      <c r="B99" s="170"/>
      <c r="C99" s="171"/>
      <c r="D99" s="172"/>
      <c r="E99" s="172"/>
      <c r="F99" s="172"/>
      <c r="G99" s="172"/>
      <c r="H99" s="173"/>
      <c r="I99" s="9"/>
      <c r="J99" s="9"/>
      <c r="K99" s="9"/>
      <c r="L99" s="10"/>
      <c r="M99" s="10"/>
      <c r="N99" s="10"/>
      <c r="O99" s="10"/>
    </row>
    <row r="100" spans="1:15" s="3" customFormat="1" ht="15" customHeight="1" x14ac:dyDescent="0.25">
      <c r="A100" s="167"/>
      <c r="B100" s="167"/>
      <c r="C100" s="167"/>
      <c r="D100" s="167"/>
      <c r="E100" s="167"/>
      <c r="F100" s="167"/>
      <c r="G100" s="167"/>
      <c r="H100" s="167"/>
      <c r="I100" s="168"/>
      <c r="J100" s="168"/>
      <c r="K100" s="168"/>
      <c r="L100" s="168"/>
      <c r="M100" s="168"/>
      <c r="N100" s="168"/>
      <c r="O100" s="168"/>
    </row>
    <row r="101" spans="1:15" s="3" customFormat="1" ht="80.25" customHeight="1" x14ac:dyDescent="0.25">
      <c r="A101" s="134" t="s">
        <v>120</v>
      </c>
      <c r="B101" s="164"/>
      <c r="C101" s="165"/>
      <c r="D101" s="165"/>
      <c r="E101" s="165"/>
      <c r="F101" s="165"/>
      <c r="G101" s="165"/>
      <c r="H101" s="166"/>
      <c r="I101" s="11"/>
      <c r="J101" s="12"/>
      <c r="K101" s="12"/>
      <c r="L101" s="13"/>
      <c r="M101" s="13"/>
      <c r="N101" s="13"/>
      <c r="O101" s="13"/>
    </row>
    <row r="102" spans="1:15" s="3" customFormat="1" ht="13.8" x14ac:dyDescent="0.2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</row>
    <row r="103" spans="1:15" s="3" customFormat="1" ht="13.8" x14ac:dyDescent="0.25">
      <c r="A103" s="156" t="s">
        <v>49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1:15" s="3" customFormat="1" ht="13.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3" customFormat="1" ht="13.8" x14ac:dyDescent="0.25">
      <c r="B105" s="15"/>
      <c r="F105" s="16"/>
      <c r="H105" s="17"/>
      <c r="I105" s="17"/>
      <c r="J105" s="17"/>
      <c r="K105" s="17"/>
      <c r="L105" s="17"/>
      <c r="M105" s="17"/>
      <c r="N105" s="17"/>
      <c r="O105" s="18"/>
    </row>
  </sheetData>
  <sheetProtection formatRows="0" insertRows="0"/>
  <mergeCells count="189">
    <mergeCell ref="A97:O97"/>
    <mergeCell ref="D43:I43"/>
    <mergeCell ref="J43:K43"/>
    <mergeCell ref="L43:O43"/>
    <mergeCell ref="D44:I44"/>
    <mergeCell ref="J44:K44"/>
    <mergeCell ref="B88:O88"/>
    <mergeCell ref="A76:O76"/>
    <mergeCell ref="E3:O3"/>
    <mergeCell ref="A5:D5"/>
    <mergeCell ref="E5:O5"/>
    <mergeCell ref="A49:D49"/>
    <mergeCell ref="E49:O49"/>
    <mergeCell ref="A53:D53"/>
    <mergeCell ref="E53:O53"/>
    <mergeCell ref="A46:O46"/>
    <mergeCell ref="L40:O40"/>
    <mergeCell ref="D40:I40"/>
    <mergeCell ref="B93:O93"/>
    <mergeCell ref="A64:O64"/>
    <mergeCell ref="A65:O65"/>
    <mergeCell ref="B66:O66"/>
    <mergeCell ref="B90:O90"/>
    <mergeCell ref="B70:O70"/>
    <mergeCell ref="G21:K21"/>
    <mergeCell ref="B91:O91"/>
    <mergeCell ref="B89:O89"/>
    <mergeCell ref="H29:O29"/>
    <mergeCell ref="A29:C31"/>
    <mergeCell ref="A32:O32"/>
    <mergeCell ref="A35:O35"/>
    <mergeCell ref="L54:O54"/>
    <mergeCell ref="A42:C42"/>
    <mergeCell ref="D41:I41"/>
    <mergeCell ref="A40:C40"/>
    <mergeCell ref="J40:K40"/>
    <mergeCell ref="L42:O42"/>
    <mergeCell ref="D31:F31"/>
    <mergeCell ref="J41:K41"/>
    <mergeCell ref="L41:O41"/>
    <mergeCell ref="A39:O39"/>
    <mergeCell ref="E48:G48"/>
    <mergeCell ref="A47:D47"/>
    <mergeCell ref="E47:O47"/>
    <mergeCell ref="B67:O67"/>
    <mergeCell ref="B68:O68"/>
    <mergeCell ref="E56:G56"/>
    <mergeCell ref="H56:K56"/>
    <mergeCell ref="D26:G26"/>
    <mergeCell ref="A36:O36"/>
    <mergeCell ref="A33:O33"/>
    <mergeCell ref="A34:O34"/>
    <mergeCell ref="H31:K31"/>
    <mergeCell ref="D30:G30"/>
    <mergeCell ref="H30:O30"/>
    <mergeCell ref="L31:O31"/>
    <mergeCell ref="A55:D55"/>
    <mergeCell ref="E55:O55"/>
    <mergeCell ref="A37:O37"/>
    <mergeCell ref="A41:C41"/>
    <mergeCell ref="A45:O45"/>
    <mergeCell ref="E1:O1"/>
    <mergeCell ref="D24:G24"/>
    <mergeCell ref="H24:O24"/>
    <mergeCell ref="A1:D1"/>
    <mergeCell ref="A2:D2"/>
    <mergeCell ref="A24:C25"/>
    <mergeCell ref="A22:O22"/>
    <mergeCell ref="A21:C21"/>
    <mergeCell ref="A6:O6"/>
    <mergeCell ref="E8:O8"/>
    <mergeCell ref="L19:O19"/>
    <mergeCell ref="A10:D14"/>
    <mergeCell ref="E9:O9"/>
    <mergeCell ref="C18:D18"/>
    <mergeCell ref="E14:O14"/>
    <mergeCell ref="E10:O10"/>
    <mergeCell ref="E16:I16"/>
    <mergeCell ref="C16:D16"/>
    <mergeCell ref="G15:H15"/>
    <mergeCell ref="D21:F21"/>
    <mergeCell ref="J19:K19"/>
    <mergeCell ref="A23:O23"/>
    <mergeCell ref="A20:C20"/>
    <mergeCell ref="J20:K20"/>
    <mergeCell ref="A7:O7"/>
    <mergeCell ref="A8:D8"/>
    <mergeCell ref="A9:D9"/>
    <mergeCell ref="E4:O4"/>
    <mergeCell ref="L44:O44"/>
    <mergeCell ref="A54:D54"/>
    <mergeCell ref="E54:G54"/>
    <mergeCell ref="H54:K54"/>
    <mergeCell ref="D29:G29"/>
    <mergeCell ref="D27:G27"/>
    <mergeCell ref="A26:C28"/>
    <mergeCell ref="L28:O28"/>
    <mergeCell ref="D42:I42"/>
    <mergeCell ref="J42:K42"/>
    <mergeCell ref="A38:O38"/>
    <mergeCell ref="J18:K18"/>
    <mergeCell ref="E18:I18"/>
    <mergeCell ref="L20:O20"/>
    <mergeCell ref="L18:O18"/>
    <mergeCell ref="L21:O21"/>
    <mergeCell ref="D25:G25"/>
    <mergeCell ref="H25:O25"/>
    <mergeCell ref="D28:F28"/>
    <mergeCell ref="H27:O27"/>
    <mergeCell ref="A43:C43"/>
    <mergeCell ref="A44:C44"/>
    <mergeCell ref="E2:O2"/>
    <mergeCell ref="J16:K16"/>
    <mergeCell ref="H19:I19"/>
    <mergeCell ref="D19:F19"/>
    <mergeCell ref="L16:O16"/>
    <mergeCell ref="L17:O17"/>
    <mergeCell ref="H26:O26"/>
    <mergeCell ref="E11:O11"/>
    <mergeCell ref="E12:O12"/>
    <mergeCell ref="E13:O13"/>
    <mergeCell ref="I15:K15"/>
    <mergeCell ref="C15:F15"/>
    <mergeCell ref="D17:F17"/>
    <mergeCell ref="J17:K17"/>
    <mergeCell ref="D20:I20"/>
    <mergeCell ref="H28:K28"/>
    <mergeCell ref="A15:B15"/>
    <mergeCell ref="A16:B17"/>
    <mergeCell ref="M15:O15"/>
    <mergeCell ref="A18:B19"/>
    <mergeCell ref="H17:I17"/>
    <mergeCell ref="A4:D4"/>
    <mergeCell ref="A103:O103"/>
    <mergeCell ref="A102:O102"/>
    <mergeCell ref="A98:B98"/>
    <mergeCell ref="I98:K98"/>
    <mergeCell ref="C98:H98"/>
    <mergeCell ref="L98:O98"/>
    <mergeCell ref="A101:B101"/>
    <mergeCell ref="C101:H101"/>
    <mergeCell ref="A100:O100"/>
    <mergeCell ref="A99:B99"/>
    <mergeCell ref="C99:H99"/>
    <mergeCell ref="A58:O58"/>
    <mergeCell ref="A63:O63"/>
    <mergeCell ref="A62:O62"/>
    <mergeCell ref="H48:K48"/>
    <mergeCell ref="L48:O48"/>
    <mergeCell ref="A48:D48"/>
    <mergeCell ref="A50:D50"/>
    <mergeCell ref="E50:G50"/>
    <mergeCell ref="H50:K50"/>
    <mergeCell ref="L50:O50"/>
    <mergeCell ref="A52:D52"/>
    <mergeCell ref="E52:G52"/>
    <mergeCell ref="H52:K52"/>
    <mergeCell ref="L52:O52"/>
    <mergeCell ref="A51:D51"/>
    <mergeCell ref="E51:O51"/>
    <mergeCell ref="L56:O56"/>
    <mergeCell ref="A61:O61"/>
    <mergeCell ref="A59:O59"/>
    <mergeCell ref="A57:O57"/>
    <mergeCell ref="A56:D56"/>
    <mergeCell ref="M95:O95"/>
    <mergeCell ref="A95:L95"/>
    <mergeCell ref="M96:O96"/>
    <mergeCell ref="A96:L96"/>
    <mergeCell ref="B73:O73"/>
    <mergeCell ref="B72:O72"/>
    <mergeCell ref="B69:O69"/>
    <mergeCell ref="A75:O75"/>
    <mergeCell ref="A60:O60"/>
    <mergeCell ref="A74:O74"/>
    <mergeCell ref="B84:O84"/>
    <mergeCell ref="A86:O86"/>
    <mergeCell ref="B87:O87"/>
    <mergeCell ref="A77:O77"/>
    <mergeCell ref="B78:O78"/>
    <mergeCell ref="B79:O79"/>
    <mergeCell ref="B80:O80"/>
    <mergeCell ref="B81:O81"/>
    <mergeCell ref="B92:O92"/>
    <mergeCell ref="B82:O82"/>
    <mergeCell ref="B83:O83"/>
    <mergeCell ref="A85:O85"/>
    <mergeCell ref="A94:O94"/>
    <mergeCell ref="B71:O71"/>
  </mergeCells>
  <printOptions horizontalCentered="1"/>
  <pageMargins left="0.25" right="0.25" top="0.75" bottom="0.75" header="0.3" footer="0.3"/>
  <pageSetup paperSize="9" scale="80" orientation="portrait" r:id="rId1"/>
  <headerFooter>
    <oddFooter>&amp;C&amp;P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topLeftCell="A59" zoomScaleNormal="100" zoomScaleSheetLayoutView="90" workbookViewId="0">
      <selection activeCell="M61" sqref="M61"/>
    </sheetView>
  </sheetViews>
  <sheetFormatPr defaultColWidth="9.109375" defaultRowHeight="13.2" x14ac:dyDescent="0.25"/>
  <cols>
    <col min="1" max="1" width="20.109375" style="1" customWidth="1"/>
    <col min="2" max="2" width="10.33203125" style="1" customWidth="1"/>
    <col min="3" max="3" width="12.44140625" style="70" customWidth="1"/>
    <col min="4" max="4" width="6.88671875" style="71" customWidth="1"/>
    <col min="5" max="5" width="11.44140625" style="1" customWidth="1"/>
    <col min="6" max="6" width="33.5546875" style="72" customWidth="1"/>
    <col min="7" max="7" width="10" style="73" customWidth="1"/>
    <col min="8" max="8" width="13.88671875" style="74" customWidth="1"/>
    <col min="9" max="9" width="9.88671875" style="74" customWidth="1"/>
    <col min="10" max="10" width="8.88671875" style="21" customWidth="1"/>
    <col min="11" max="11" width="8.33203125" style="21" customWidth="1"/>
    <col min="12" max="12" width="8.33203125" style="75" customWidth="1"/>
    <col min="13" max="13" width="9" style="74" customWidth="1"/>
    <col min="14" max="14" width="11.44140625" style="21" hidden="1" customWidth="1"/>
    <col min="15" max="15" width="11" style="21" hidden="1" customWidth="1"/>
    <col min="16" max="16" width="14.88671875" style="76" customWidth="1"/>
    <col min="17" max="17" width="14.5546875" style="77" customWidth="1"/>
    <col min="18" max="18" width="14.5546875" style="101" customWidth="1"/>
    <col min="19" max="16384" width="9.109375" style="1"/>
  </cols>
  <sheetData>
    <row r="1" spans="1:18" ht="18" customHeight="1" x14ac:dyDescent="0.25">
      <c r="A1" s="326"/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92"/>
    </row>
    <row r="2" spans="1:18" ht="18" customHeight="1" x14ac:dyDescent="0.25">
      <c r="A2" s="326"/>
      <c r="B2" s="326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93"/>
    </row>
    <row r="3" spans="1:18" ht="15" customHeight="1" x14ac:dyDescent="0.25">
      <c r="A3" s="326"/>
      <c r="B3" s="326"/>
      <c r="C3" s="26"/>
      <c r="D3" s="25"/>
      <c r="E3" s="25"/>
      <c r="F3" s="25"/>
      <c r="G3" s="25"/>
      <c r="H3" s="25"/>
      <c r="I3" s="331"/>
      <c r="J3" s="331"/>
      <c r="K3" s="331"/>
      <c r="L3" s="331"/>
      <c r="M3" s="331"/>
      <c r="N3" s="331"/>
      <c r="O3" s="331"/>
      <c r="P3" s="331"/>
      <c r="Q3" s="331"/>
      <c r="R3" s="93"/>
    </row>
    <row r="4" spans="1:18" ht="15" customHeight="1" x14ac:dyDescent="0.25">
      <c r="A4" s="326"/>
      <c r="B4" s="326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92"/>
    </row>
    <row r="5" spans="1:18" ht="15" customHeight="1" x14ac:dyDescent="0.25">
      <c r="A5" s="326"/>
      <c r="B5" s="32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94"/>
    </row>
    <row r="6" spans="1:18" ht="38.25" customHeight="1" x14ac:dyDescent="0.25">
      <c r="A6" s="325" t="s">
        <v>153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95"/>
    </row>
    <row r="7" spans="1:18" ht="20.25" customHeight="1" thickBot="1" x14ac:dyDescent="0.3">
      <c r="A7" s="333" t="s">
        <v>93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91"/>
    </row>
    <row r="8" spans="1:18" ht="24.9" customHeight="1" thickBot="1" x14ac:dyDescent="0.3">
      <c r="A8" s="328" t="s">
        <v>154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30"/>
    </row>
    <row r="9" spans="1:18" s="84" customFormat="1" ht="105.75" customHeight="1" thickBot="1" x14ac:dyDescent="0.25">
      <c r="A9" s="78" t="s">
        <v>50</v>
      </c>
      <c r="B9" s="78" t="s">
        <v>95</v>
      </c>
      <c r="C9" s="78" t="s">
        <v>96</v>
      </c>
      <c r="D9" s="79" t="s">
        <v>129</v>
      </c>
      <c r="E9" s="80" t="s">
        <v>51</v>
      </c>
      <c r="F9" s="78" t="s">
        <v>52</v>
      </c>
      <c r="G9" s="78" t="s">
        <v>155</v>
      </c>
      <c r="H9" s="81" t="s">
        <v>156</v>
      </c>
      <c r="I9" s="81" t="s">
        <v>157</v>
      </c>
      <c r="J9" s="82" t="s">
        <v>108</v>
      </c>
      <c r="K9" s="82" t="s">
        <v>130</v>
      </c>
      <c r="L9" s="82" t="s">
        <v>158</v>
      </c>
      <c r="M9" s="81" t="s">
        <v>159</v>
      </c>
      <c r="N9" s="27" t="s">
        <v>53</v>
      </c>
      <c r="O9" s="28" t="s">
        <v>54</v>
      </c>
      <c r="P9" s="83" t="s">
        <v>160</v>
      </c>
      <c r="Q9" s="89" t="s">
        <v>161</v>
      </c>
      <c r="R9" s="96" t="s">
        <v>162</v>
      </c>
    </row>
    <row r="10" spans="1:18" ht="60" customHeight="1" x14ac:dyDescent="0.25">
      <c r="A10" s="29" t="s">
        <v>55</v>
      </c>
      <c r="B10" s="30" t="s">
        <v>56</v>
      </c>
      <c r="C10" s="31" t="s">
        <v>57</v>
      </c>
      <c r="D10" s="85">
        <v>0.17</v>
      </c>
      <c r="E10" s="30" t="s">
        <v>58</v>
      </c>
      <c r="F10" s="32"/>
      <c r="G10" s="33"/>
      <c r="H10" s="34"/>
      <c r="I10" s="35">
        <v>1</v>
      </c>
      <c r="J10" s="36">
        <f t="shared" ref="J10:J43" si="0">H10/I10</f>
        <v>0</v>
      </c>
      <c r="K10" s="36">
        <f t="shared" ref="K10:K34" si="1">PRODUCT(J10,D10)</f>
        <v>0</v>
      </c>
      <c r="L10" s="37">
        <v>82</v>
      </c>
      <c r="M10" s="38"/>
      <c r="N10" s="39">
        <f t="shared" ref="N10:N43" si="2">K10*M10</f>
        <v>0</v>
      </c>
      <c r="O10" s="40">
        <f t="shared" ref="O10:O43" si="3">L10*M10</f>
        <v>0</v>
      </c>
      <c r="P10" s="41">
        <f t="shared" ref="P10:P58" si="4">IF(N10&gt;=O10,O10,N10)</f>
        <v>0</v>
      </c>
      <c r="Q10" s="88">
        <f t="shared" ref="Q10:Q24" si="5">ROUNDDOWN(P10,-3)</f>
        <v>0</v>
      </c>
      <c r="R10" s="97"/>
    </row>
    <row r="11" spans="1:18" ht="45" customHeight="1" x14ac:dyDescent="0.25">
      <c r="A11" s="42" t="s">
        <v>137</v>
      </c>
      <c r="B11" s="43" t="s">
        <v>56</v>
      </c>
      <c r="C11" s="44" t="s">
        <v>59</v>
      </c>
      <c r="D11" s="86">
        <v>0.125</v>
      </c>
      <c r="E11" s="43" t="s">
        <v>60</v>
      </c>
      <c r="F11" s="45"/>
      <c r="G11" s="46"/>
      <c r="H11" s="47"/>
      <c r="I11" s="48">
        <v>1</v>
      </c>
      <c r="J11" s="49">
        <f t="shared" si="0"/>
        <v>0</v>
      </c>
      <c r="K11" s="49">
        <f t="shared" si="1"/>
        <v>0</v>
      </c>
      <c r="L11" s="50">
        <v>242</v>
      </c>
      <c r="M11" s="48"/>
      <c r="N11" s="51">
        <f t="shared" si="2"/>
        <v>0</v>
      </c>
      <c r="O11" s="52">
        <f t="shared" si="3"/>
        <v>0</v>
      </c>
      <c r="P11" s="53">
        <f>IF(N11&gt;=O11,O11,N11)</f>
        <v>0</v>
      </c>
      <c r="Q11" s="87">
        <f t="shared" si="5"/>
        <v>0</v>
      </c>
      <c r="R11" s="98"/>
    </row>
    <row r="12" spans="1:18" ht="45" customHeight="1" x14ac:dyDescent="0.25">
      <c r="A12" s="42" t="s">
        <v>61</v>
      </c>
      <c r="B12" s="43" t="s">
        <v>85</v>
      </c>
      <c r="C12" s="44" t="s">
        <v>62</v>
      </c>
      <c r="D12" s="86">
        <v>0.13300000000000001</v>
      </c>
      <c r="E12" s="43" t="s">
        <v>86</v>
      </c>
      <c r="F12" s="45"/>
      <c r="G12" s="46"/>
      <c r="H12" s="47"/>
      <c r="I12" s="48">
        <v>1</v>
      </c>
      <c r="J12" s="49">
        <f t="shared" si="0"/>
        <v>0</v>
      </c>
      <c r="K12" s="49">
        <f t="shared" si="1"/>
        <v>0</v>
      </c>
      <c r="L12" s="50">
        <v>103</v>
      </c>
      <c r="M12" s="48"/>
      <c r="N12" s="51">
        <f t="shared" si="2"/>
        <v>0</v>
      </c>
      <c r="O12" s="52">
        <f t="shared" si="3"/>
        <v>0</v>
      </c>
      <c r="P12" s="53">
        <f t="shared" si="4"/>
        <v>0</v>
      </c>
      <c r="Q12" s="87">
        <f t="shared" si="5"/>
        <v>0</v>
      </c>
      <c r="R12" s="98"/>
    </row>
    <row r="13" spans="1:18" ht="24.9" customHeight="1" x14ac:dyDescent="0.25">
      <c r="A13" s="42" t="s">
        <v>61</v>
      </c>
      <c r="B13" s="43" t="s">
        <v>85</v>
      </c>
      <c r="C13" s="44" t="s">
        <v>63</v>
      </c>
      <c r="D13" s="86">
        <v>0.13300000000000001</v>
      </c>
      <c r="E13" s="43" t="s">
        <v>86</v>
      </c>
      <c r="F13" s="45"/>
      <c r="G13" s="46"/>
      <c r="H13" s="54"/>
      <c r="I13" s="48">
        <v>1</v>
      </c>
      <c r="J13" s="49">
        <f t="shared" si="0"/>
        <v>0</v>
      </c>
      <c r="K13" s="49">
        <f t="shared" si="1"/>
        <v>0</v>
      </c>
      <c r="L13" s="50">
        <v>167</v>
      </c>
      <c r="M13" s="55"/>
      <c r="N13" s="51">
        <f t="shared" si="2"/>
        <v>0</v>
      </c>
      <c r="O13" s="52">
        <f t="shared" si="3"/>
        <v>0</v>
      </c>
      <c r="P13" s="53">
        <f t="shared" si="4"/>
        <v>0</v>
      </c>
      <c r="Q13" s="87">
        <f t="shared" si="5"/>
        <v>0</v>
      </c>
      <c r="R13" s="98"/>
    </row>
    <row r="14" spans="1:18" ht="45" customHeight="1" x14ac:dyDescent="0.25">
      <c r="A14" s="42" t="s">
        <v>64</v>
      </c>
      <c r="B14" s="43" t="s">
        <v>85</v>
      </c>
      <c r="C14" s="44" t="s">
        <v>62</v>
      </c>
      <c r="D14" s="86">
        <v>0.18</v>
      </c>
      <c r="E14" s="43" t="s">
        <v>86</v>
      </c>
      <c r="F14" s="45"/>
      <c r="G14" s="46"/>
      <c r="H14" s="47"/>
      <c r="I14" s="48">
        <v>1</v>
      </c>
      <c r="J14" s="49">
        <f t="shared" si="0"/>
        <v>0</v>
      </c>
      <c r="K14" s="49">
        <f t="shared" si="1"/>
        <v>0</v>
      </c>
      <c r="L14" s="50">
        <v>98</v>
      </c>
      <c r="M14" s="48"/>
      <c r="N14" s="51">
        <f t="shared" si="2"/>
        <v>0</v>
      </c>
      <c r="O14" s="52">
        <f t="shared" si="3"/>
        <v>0</v>
      </c>
      <c r="P14" s="53">
        <f t="shared" si="4"/>
        <v>0</v>
      </c>
      <c r="Q14" s="87">
        <f t="shared" si="5"/>
        <v>0</v>
      </c>
      <c r="R14" s="98"/>
    </row>
    <row r="15" spans="1:18" ht="24.9" customHeight="1" x14ac:dyDescent="0.25">
      <c r="A15" s="42" t="s">
        <v>64</v>
      </c>
      <c r="B15" s="43" t="s">
        <v>85</v>
      </c>
      <c r="C15" s="44" t="s">
        <v>63</v>
      </c>
      <c r="D15" s="86">
        <v>0.18</v>
      </c>
      <c r="E15" s="43" t="s">
        <v>86</v>
      </c>
      <c r="F15" s="45"/>
      <c r="G15" s="46"/>
      <c r="H15" s="54"/>
      <c r="I15" s="48">
        <v>1</v>
      </c>
      <c r="J15" s="49">
        <f t="shared" si="0"/>
        <v>0</v>
      </c>
      <c r="K15" s="49">
        <f t="shared" si="1"/>
        <v>0</v>
      </c>
      <c r="L15" s="50">
        <v>88</v>
      </c>
      <c r="M15" s="55"/>
      <c r="N15" s="51">
        <f t="shared" si="2"/>
        <v>0</v>
      </c>
      <c r="O15" s="52">
        <f t="shared" si="3"/>
        <v>0</v>
      </c>
      <c r="P15" s="53">
        <f t="shared" si="4"/>
        <v>0</v>
      </c>
      <c r="Q15" s="87">
        <f t="shared" si="5"/>
        <v>0</v>
      </c>
      <c r="R15" s="98"/>
    </row>
    <row r="16" spans="1:18" ht="45" customHeight="1" x14ac:dyDescent="0.25">
      <c r="A16" s="42" t="s">
        <v>138</v>
      </c>
      <c r="B16" s="43" t="s">
        <v>56</v>
      </c>
      <c r="C16" s="44" t="s">
        <v>62</v>
      </c>
      <c r="D16" s="86">
        <v>1.2999999999999999E-2</v>
      </c>
      <c r="E16" s="43" t="s">
        <v>58</v>
      </c>
      <c r="F16" s="45"/>
      <c r="G16" s="46"/>
      <c r="H16" s="47"/>
      <c r="I16" s="48">
        <v>1</v>
      </c>
      <c r="J16" s="49">
        <f t="shared" si="0"/>
        <v>0</v>
      </c>
      <c r="K16" s="49">
        <f t="shared" si="1"/>
        <v>0</v>
      </c>
      <c r="L16" s="50">
        <v>26</v>
      </c>
      <c r="M16" s="48"/>
      <c r="N16" s="51">
        <f t="shared" si="2"/>
        <v>0</v>
      </c>
      <c r="O16" s="52">
        <f t="shared" si="3"/>
        <v>0</v>
      </c>
      <c r="P16" s="53">
        <f t="shared" si="4"/>
        <v>0</v>
      </c>
      <c r="Q16" s="87">
        <f t="shared" si="5"/>
        <v>0</v>
      </c>
      <c r="R16" s="98"/>
    </row>
    <row r="17" spans="1:19" ht="45" customHeight="1" x14ac:dyDescent="0.25">
      <c r="A17" s="42" t="s">
        <v>163</v>
      </c>
      <c r="B17" s="43" t="s">
        <v>56</v>
      </c>
      <c r="C17" s="44" t="s">
        <v>62</v>
      </c>
      <c r="D17" s="86">
        <v>7.0000000000000001E-3</v>
      </c>
      <c r="E17" s="43" t="s">
        <v>58</v>
      </c>
      <c r="F17" s="45"/>
      <c r="G17" s="46"/>
      <c r="H17" s="47"/>
      <c r="I17" s="48">
        <v>1</v>
      </c>
      <c r="J17" s="49">
        <f t="shared" si="0"/>
        <v>0</v>
      </c>
      <c r="K17" s="49">
        <f t="shared" si="1"/>
        <v>0</v>
      </c>
      <c r="L17" s="50">
        <v>12</v>
      </c>
      <c r="M17" s="48"/>
      <c r="N17" s="51">
        <f t="shared" si="2"/>
        <v>0</v>
      </c>
      <c r="O17" s="52">
        <f t="shared" si="3"/>
        <v>0</v>
      </c>
      <c r="P17" s="53">
        <f t="shared" si="4"/>
        <v>0</v>
      </c>
      <c r="Q17" s="87">
        <f t="shared" si="5"/>
        <v>0</v>
      </c>
      <c r="R17" s="98"/>
    </row>
    <row r="18" spans="1:19" ht="27.9" customHeight="1" x14ac:dyDescent="0.25">
      <c r="A18" s="42" t="s">
        <v>139</v>
      </c>
      <c r="B18" s="43" t="s">
        <v>56</v>
      </c>
      <c r="C18" s="44" t="s">
        <v>63</v>
      </c>
      <c r="D18" s="86">
        <v>1.2999999999999999E-2</v>
      </c>
      <c r="E18" s="43" t="s">
        <v>58</v>
      </c>
      <c r="F18" s="45"/>
      <c r="G18" s="46"/>
      <c r="H18" s="56"/>
      <c r="I18" s="48">
        <v>1</v>
      </c>
      <c r="J18" s="49">
        <f t="shared" si="0"/>
        <v>0</v>
      </c>
      <c r="K18" s="49">
        <f t="shared" si="1"/>
        <v>0</v>
      </c>
      <c r="L18" s="50">
        <v>17</v>
      </c>
      <c r="M18" s="48"/>
      <c r="N18" s="51">
        <f t="shared" si="2"/>
        <v>0</v>
      </c>
      <c r="O18" s="52">
        <f t="shared" si="3"/>
        <v>0</v>
      </c>
      <c r="P18" s="53">
        <f t="shared" si="4"/>
        <v>0</v>
      </c>
      <c r="Q18" s="87">
        <f t="shared" si="5"/>
        <v>0</v>
      </c>
      <c r="R18" s="98"/>
    </row>
    <row r="19" spans="1:19" ht="27.9" customHeight="1" x14ac:dyDescent="0.25">
      <c r="A19" s="42" t="s">
        <v>140</v>
      </c>
      <c r="B19" s="43" t="s">
        <v>56</v>
      </c>
      <c r="C19" s="44" t="s">
        <v>63</v>
      </c>
      <c r="D19" s="86">
        <v>5.0000000000000001E-3</v>
      </c>
      <c r="E19" s="43" t="s">
        <v>58</v>
      </c>
      <c r="F19" s="45"/>
      <c r="G19" s="46"/>
      <c r="H19" s="56"/>
      <c r="I19" s="48">
        <v>1</v>
      </c>
      <c r="J19" s="49">
        <f t="shared" si="0"/>
        <v>0</v>
      </c>
      <c r="K19" s="49">
        <f t="shared" si="1"/>
        <v>0</v>
      </c>
      <c r="L19" s="50">
        <v>6</v>
      </c>
      <c r="M19" s="48"/>
      <c r="N19" s="51">
        <f>K19*M19</f>
        <v>0</v>
      </c>
      <c r="O19" s="52">
        <f>L19*M19</f>
        <v>0</v>
      </c>
      <c r="P19" s="53">
        <f t="shared" si="4"/>
        <v>0</v>
      </c>
      <c r="Q19" s="87">
        <f t="shared" si="5"/>
        <v>0</v>
      </c>
      <c r="R19" s="98"/>
    </row>
    <row r="20" spans="1:19" ht="81.900000000000006" customHeight="1" x14ac:dyDescent="0.25">
      <c r="A20" s="42" t="s">
        <v>141</v>
      </c>
      <c r="B20" s="43" t="s">
        <v>56</v>
      </c>
      <c r="C20" s="44" t="s">
        <v>63</v>
      </c>
      <c r="D20" s="86">
        <v>5.0000000000000001E-3</v>
      </c>
      <c r="E20" s="43" t="s">
        <v>58</v>
      </c>
      <c r="F20" s="45"/>
      <c r="G20" s="46"/>
      <c r="H20" s="56"/>
      <c r="I20" s="48">
        <v>1</v>
      </c>
      <c r="J20" s="49">
        <f t="shared" si="0"/>
        <v>0</v>
      </c>
      <c r="K20" s="49">
        <f t="shared" si="1"/>
        <v>0</v>
      </c>
      <c r="L20" s="50">
        <v>8</v>
      </c>
      <c r="M20" s="48"/>
      <c r="N20" s="51">
        <f t="shared" si="2"/>
        <v>0</v>
      </c>
      <c r="O20" s="52">
        <f t="shared" si="3"/>
        <v>0</v>
      </c>
      <c r="P20" s="53">
        <f t="shared" si="4"/>
        <v>0</v>
      </c>
      <c r="Q20" s="87">
        <f t="shared" si="5"/>
        <v>0</v>
      </c>
      <c r="R20" s="98"/>
    </row>
    <row r="21" spans="1:19" ht="81.900000000000006" customHeight="1" x14ac:dyDescent="0.25">
      <c r="A21" s="42" t="s">
        <v>142</v>
      </c>
      <c r="B21" s="43" t="s">
        <v>56</v>
      </c>
      <c r="C21" s="44" t="s">
        <v>63</v>
      </c>
      <c r="D21" s="86">
        <v>5.0000000000000001E-3</v>
      </c>
      <c r="E21" s="43" t="s">
        <v>58</v>
      </c>
      <c r="F21" s="45"/>
      <c r="G21" s="46"/>
      <c r="H21" s="56"/>
      <c r="I21" s="48">
        <v>1</v>
      </c>
      <c r="J21" s="49">
        <f t="shared" si="0"/>
        <v>0</v>
      </c>
      <c r="K21" s="49">
        <f t="shared" si="1"/>
        <v>0</v>
      </c>
      <c r="L21" s="50">
        <v>7</v>
      </c>
      <c r="M21" s="48"/>
      <c r="N21" s="51">
        <f t="shared" si="2"/>
        <v>0</v>
      </c>
      <c r="O21" s="52">
        <f t="shared" si="3"/>
        <v>0</v>
      </c>
      <c r="P21" s="53">
        <f t="shared" si="4"/>
        <v>0</v>
      </c>
      <c r="Q21" s="87">
        <f t="shared" si="5"/>
        <v>0</v>
      </c>
      <c r="R21" s="98"/>
    </row>
    <row r="22" spans="1:19" ht="51" customHeight="1" x14ac:dyDescent="0.25">
      <c r="A22" s="42" t="s">
        <v>131</v>
      </c>
      <c r="B22" s="43" t="s">
        <v>56</v>
      </c>
      <c r="C22" s="44" t="s">
        <v>132</v>
      </c>
      <c r="D22" s="86">
        <v>2.7E-2</v>
      </c>
      <c r="E22" s="43" t="s">
        <v>58</v>
      </c>
      <c r="F22" s="45"/>
      <c r="G22" s="46"/>
      <c r="H22" s="47"/>
      <c r="I22" s="48">
        <v>1</v>
      </c>
      <c r="J22" s="49">
        <f t="shared" si="0"/>
        <v>0</v>
      </c>
      <c r="K22" s="49">
        <f t="shared" si="1"/>
        <v>0</v>
      </c>
      <c r="L22" s="50">
        <v>34</v>
      </c>
      <c r="M22" s="48"/>
      <c r="N22" s="51">
        <f t="shared" si="2"/>
        <v>0</v>
      </c>
      <c r="O22" s="52">
        <f t="shared" si="3"/>
        <v>0</v>
      </c>
      <c r="P22" s="53">
        <f t="shared" si="4"/>
        <v>0</v>
      </c>
      <c r="Q22" s="87">
        <f t="shared" si="5"/>
        <v>0</v>
      </c>
      <c r="R22" s="98"/>
    </row>
    <row r="23" spans="1:19" ht="145.19999999999999" customHeight="1" x14ac:dyDescent="0.25">
      <c r="A23" s="42" t="s">
        <v>131</v>
      </c>
      <c r="B23" s="43" t="s">
        <v>56</v>
      </c>
      <c r="C23" s="44" t="s">
        <v>164</v>
      </c>
      <c r="D23" s="86">
        <v>0.02</v>
      </c>
      <c r="E23" s="43" t="s">
        <v>58</v>
      </c>
      <c r="F23" s="45"/>
      <c r="G23" s="46"/>
      <c r="H23" s="54"/>
      <c r="I23" s="48">
        <v>1</v>
      </c>
      <c r="J23" s="49">
        <f t="shared" si="0"/>
        <v>0</v>
      </c>
      <c r="K23" s="49">
        <f t="shared" si="1"/>
        <v>0</v>
      </c>
      <c r="L23" s="50">
        <v>25</v>
      </c>
      <c r="M23" s="55"/>
      <c r="N23" s="51">
        <f t="shared" si="2"/>
        <v>0</v>
      </c>
      <c r="O23" s="52">
        <f t="shared" si="3"/>
        <v>0</v>
      </c>
      <c r="P23" s="53">
        <f t="shared" si="4"/>
        <v>0</v>
      </c>
      <c r="Q23" s="87">
        <f t="shared" si="5"/>
        <v>0</v>
      </c>
      <c r="R23" s="98"/>
    </row>
    <row r="24" spans="1:19" ht="60" customHeight="1" x14ac:dyDescent="0.25">
      <c r="A24" s="42" t="s">
        <v>65</v>
      </c>
      <c r="B24" s="43" t="s">
        <v>56</v>
      </c>
      <c r="C24" s="44" t="s">
        <v>57</v>
      </c>
      <c r="D24" s="86">
        <v>0.04</v>
      </c>
      <c r="E24" s="43" t="s">
        <v>58</v>
      </c>
      <c r="F24" s="45"/>
      <c r="G24" s="46"/>
      <c r="H24" s="47"/>
      <c r="I24" s="48">
        <v>1</v>
      </c>
      <c r="J24" s="49">
        <f t="shared" si="0"/>
        <v>0</v>
      </c>
      <c r="K24" s="49">
        <f t="shared" si="1"/>
        <v>0</v>
      </c>
      <c r="L24" s="50">
        <v>14</v>
      </c>
      <c r="M24" s="48"/>
      <c r="N24" s="51">
        <f t="shared" si="2"/>
        <v>0</v>
      </c>
      <c r="O24" s="52">
        <f t="shared" si="3"/>
        <v>0</v>
      </c>
      <c r="P24" s="53">
        <f t="shared" si="4"/>
        <v>0</v>
      </c>
      <c r="Q24" s="87">
        <f t="shared" si="5"/>
        <v>0</v>
      </c>
      <c r="R24" s="98"/>
    </row>
    <row r="25" spans="1:19" ht="50.1" customHeight="1" x14ac:dyDescent="0.25">
      <c r="A25" s="42" t="s">
        <v>66</v>
      </c>
      <c r="B25" s="43" t="s">
        <v>56</v>
      </c>
      <c r="C25" s="44" t="s">
        <v>62</v>
      </c>
      <c r="D25" s="86">
        <v>1.4999999999999999E-2</v>
      </c>
      <c r="E25" s="43" t="s">
        <v>58</v>
      </c>
      <c r="F25" s="45"/>
      <c r="G25" s="46"/>
      <c r="H25" s="47"/>
      <c r="I25" s="48">
        <v>1</v>
      </c>
      <c r="J25" s="49">
        <f t="shared" si="0"/>
        <v>0</v>
      </c>
      <c r="K25" s="49">
        <f t="shared" si="1"/>
        <v>0</v>
      </c>
      <c r="L25" s="50">
        <v>19</v>
      </c>
      <c r="M25" s="48"/>
      <c r="N25" s="51">
        <f t="shared" si="2"/>
        <v>0</v>
      </c>
      <c r="O25" s="52">
        <f t="shared" si="3"/>
        <v>0</v>
      </c>
      <c r="P25" s="53">
        <f t="shared" si="4"/>
        <v>0</v>
      </c>
      <c r="Q25" s="87">
        <f>ROUNDDOWN(P25,-3)</f>
        <v>0</v>
      </c>
      <c r="R25" s="98"/>
    </row>
    <row r="26" spans="1:19" ht="45.75" customHeight="1" x14ac:dyDescent="0.25">
      <c r="A26" s="42" t="s">
        <v>92</v>
      </c>
      <c r="B26" s="43" t="s">
        <v>56</v>
      </c>
      <c r="C26" s="44" t="s">
        <v>62</v>
      </c>
      <c r="D26" s="86">
        <v>1.4999999999999999E-2</v>
      </c>
      <c r="E26" s="43" t="s">
        <v>58</v>
      </c>
      <c r="F26" s="45"/>
      <c r="G26" s="46"/>
      <c r="H26" s="47"/>
      <c r="I26" s="48">
        <v>1</v>
      </c>
      <c r="J26" s="49">
        <f>H26/I26</f>
        <v>0</v>
      </c>
      <c r="K26" s="49">
        <f>PRODUCT(J26,D26)</f>
        <v>0</v>
      </c>
      <c r="L26" s="50">
        <v>21</v>
      </c>
      <c r="M26" s="57"/>
      <c r="N26" s="51">
        <f>K26*M26</f>
        <v>0</v>
      </c>
      <c r="O26" s="52">
        <f>L26*M26</f>
        <v>0</v>
      </c>
      <c r="P26" s="53">
        <f>IF(N26&gt;=O26,O26,N26)</f>
        <v>0</v>
      </c>
      <c r="Q26" s="87">
        <f>ROUNDDOWN(P26,-3)</f>
        <v>0</v>
      </c>
      <c r="R26" s="98"/>
    </row>
    <row r="27" spans="1:19" ht="37.5" customHeight="1" x14ac:dyDescent="0.25">
      <c r="A27" s="42" t="s">
        <v>67</v>
      </c>
      <c r="B27" s="43" t="s">
        <v>85</v>
      </c>
      <c r="C27" s="44" t="s">
        <v>59</v>
      </c>
      <c r="D27" s="86">
        <v>8.6999999999999994E-2</v>
      </c>
      <c r="E27" s="43" t="s">
        <v>86</v>
      </c>
      <c r="F27" s="45"/>
      <c r="G27" s="46"/>
      <c r="H27" s="54"/>
      <c r="I27" s="48">
        <v>1</v>
      </c>
      <c r="J27" s="49">
        <f t="shared" si="0"/>
        <v>0</v>
      </c>
      <c r="K27" s="49">
        <f t="shared" si="1"/>
        <v>0</v>
      </c>
      <c r="L27" s="50">
        <v>58</v>
      </c>
      <c r="M27" s="55"/>
      <c r="N27" s="51">
        <f t="shared" si="2"/>
        <v>0</v>
      </c>
      <c r="O27" s="52">
        <f t="shared" si="3"/>
        <v>0</v>
      </c>
      <c r="P27" s="53">
        <f t="shared" si="4"/>
        <v>0</v>
      </c>
      <c r="Q27" s="87">
        <f t="shared" ref="Q27:Q68" si="6">ROUNDDOWN(P27,-3)</f>
        <v>0</v>
      </c>
      <c r="R27" s="98"/>
    </row>
    <row r="28" spans="1:19" ht="24.9" customHeight="1" x14ac:dyDescent="0.25">
      <c r="A28" s="42" t="s">
        <v>67</v>
      </c>
      <c r="B28" s="43" t="s">
        <v>73</v>
      </c>
      <c r="C28" s="44" t="s">
        <v>59</v>
      </c>
      <c r="D28" s="86">
        <v>8.6999999999999994E-2</v>
      </c>
      <c r="E28" s="43" t="s">
        <v>71</v>
      </c>
      <c r="F28" s="45"/>
      <c r="G28" s="46"/>
      <c r="H28" s="56"/>
      <c r="I28" s="48">
        <v>1</v>
      </c>
      <c r="J28" s="49">
        <f t="shared" si="0"/>
        <v>0</v>
      </c>
      <c r="K28" s="49">
        <f t="shared" si="1"/>
        <v>0</v>
      </c>
      <c r="L28" s="50">
        <v>233</v>
      </c>
      <c r="M28" s="48"/>
      <c r="N28" s="51">
        <f t="shared" si="2"/>
        <v>0</v>
      </c>
      <c r="O28" s="52">
        <f t="shared" si="3"/>
        <v>0</v>
      </c>
      <c r="P28" s="53">
        <f t="shared" si="4"/>
        <v>0</v>
      </c>
      <c r="Q28" s="87">
        <f t="shared" si="6"/>
        <v>0</v>
      </c>
      <c r="R28" s="98"/>
    </row>
    <row r="29" spans="1:19" ht="60" customHeight="1" x14ac:dyDescent="0.25">
      <c r="A29" s="42" t="s">
        <v>68</v>
      </c>
      <c r="B29" s="43" t="s">
        <v>143</v>
      </c>
      <c r="C29" s="44" t="s">
        <v>57</v>
      </c>
      <c r="D29" s="86">
        <v>0.35599999999999998</v>
      </c>
      <c r="E29" s="43" t="s">
        <v>71</v>
      </c>
      <c r="F29" s="45"/>
      <c r="G29" s="46"/>
      <c r="H29" s="47"/>
      <c r="I29" s="48">
        <v>1</v>
      </c>
      <c r="J29" s="49">
        <f t="shared" si="0"/>
        <v>0</v>
      </c>
      <c r="K29" s="49">
        <f t="shared" si="1"/>
        <v>0</v>
      </c>
      <c r="L29" s="50">
        <v>446</v>
      </c>
      <c r="M29" s="48"/>
      <c r="N29" s="51">
        <f t="shared" si="2"/>
        <v>0</v>
      </c>
      <c r="O29" s="52">
        <f t="shared" si="3"/>
        <v>0</v>
      </c>
      <c r="P29" s="53">
        <f t="shared" si="4"/>
        <v>0</v>
      </c>
      <c r="Q29" s="87">
        <f t="shared" si="6"/>
        <v>0</v>
      </c>
      <c r="R29" s="98"/>
    </row>
    <row r="30" spans="1:19" ht="40.799999999999997" customHeight="1" x14ac:dyDescent="0.25">
      <c r="A30" s="42" t="s">
        <v>94</v>
      </c>
      <c r="B30" s="43" t="s">
        <v>85</v>
      </c>
      <c r="C30" s="44" t="s">
        <v>59</v>
      </c>
      <c r="D30" s="86">
        <v>8.6999999999999994E-2</v>
      </c>
      <c r="E30" s="43" t="s">
        <v>86</v>
      </c>
      <c r="F30" s="58"/>
      <c r="G30" s="59"/>
      <c r="H30" s="56"/>
      <c r="I30" s="57">
        <v>1</v>
      </c>
      <c r="J30" s="60">
        <f t="shared" ref="J30" si="7">H30/I30</f>
        <v>0</v>
      </c>
      <c r="K30" s="60">
        <f t="shared" ref="K30" si="8">PRODUCT(J30,D30)</f>
        <v>0</v>
      </c>
      <c r="L30" s="50">
        <v>11</v>
      </c>
      <c r="M30" s="57"/>
      <c r="N30" s="61">
        <f t="shared" ref="N30" si="9">K30*M30</f>
        <v>0</v>
      </c>
      <c r="O30" s="62">
        <f t="shared" ref="O30" si="10">L30*M30</f>
        <v>0</v>
      </c>
      <c r="P30" s="53">
        <f t="shared" ref="P30" si="11">IF(N30&gt;=O30,O30,N30)</f>
        <v>0</v>
      </c>
      <c r="Q30" s="87">
        <f t="shared" ref="Q30" si="12">ROUNDDOWN(P30,-3)</f>
        <v>0</v>
      </c>
      <c r="R30" s="98"/>
    </row>
    <row r="31" spans="1:19" ht="43.2" customHeight="1" x14ac:dyDescent="0.25">
      <c r="A31" s="42" t="s">
        <v>94</v>
      </c>
      <c r="B31" s="43" t="s">
        <v>73</v>
      </c>
      <c r="C31" s="44" t="s">
        <v>59</v>
      </c>
      <c r="D31" s="86">
        <v>8.6999999999999994E-2</v>
      </c>
      <c r="E31" s="43" t="s">
        <v>71</v>
      </c>
      <c r="F31" s="58"/>
      <c r="G31" s="59"/>
      <c r="H31" s="56"/>
      <c r="I31" s="57">
        <v>1</v>
      </c>
      <c r="J31" s="60">
        <f t="shared" si="0"/>
        <v>0</v>
      </c>
      <c r="K31" s="60">
        <f t="shared" si="1"/>
        <v>0</v>
      </c>
      <c r="L31" s="50">
        <v>44</v>
      </c>
      <c r="M31" s="57"/>
      <c r="N31" s="61">
        <f t="shared" si="2"/>
        <v>0</v>
      </c>
      <c r="O31" s="62">
        <f t="shared" si="3"/>
        <v>0</v>
      </c>
      <c r="P31" s="53">
        <f t="shared" si="4"/>
        <v>0</v>
      </c>
      <c r="Q31" s="87">
        <f t="shared" si="6"/>
        <v>0</v>
      </c>
      <c r="R31" s="98"/>
      <c r="S31" s="63"/>
    </row>
    <row r="32" spans="1:19" ht="60" customHeight="1" x14ac:dyDescent="0.25">
      <c r="A32" s="42" t="s">
        <v>144</v>
      </c>
      <c r="B32" s="43" t="s">
        <v>85</v>
      </c>
      <c r="C32" s="44" t="s">
        <v>57</v>
      </c>
      <c r="D32" s="86">
        <v>0.2</v>
      </c>
      <c r="E32" s="43" t="s">
        <v>86</v>
      </c>
      <c r="F32" s="45"/>
      <c r="G32" s="46"/>
      <c r="H32" s="47"/>
      <c r="I32" s="48">
        <v>1</v>
      </c>
      <c r="J32" s="49">
        <f t="shared" si="0"/>
        <v>0</v>
      </c>
      <c r="K32" s="49">
        <f t="shared" si="1"/>
        <v>0</v>
      </c>
      <c r="L32" s="50">
        <v>47</v>
      </c>
      <c r="M32" s="48"/>
      <c r="N32" s="51">
        <f t="shared" si="2"/>
        <v>0</v>
      </c>
      <c r="O32" s="52">
        <f t="shared" si="3"/>
        <v>0</v>
      </c>
      <c r="P32" s="53">
        <f t="shared" si="4"/>
        <v>0</v>
      </c>
      <c r="Q32" s="87">
        <f t="shared" si="6"/>
        <v>0</v>
      </c>
      <c r="R32" s="98"/>
    </row>
    <row r="33" spans="1:18" ht="60" customHeight="1" x14ac:dyDescent="0.25">
      <c r="A33" s="42" t="s">
        <v>145</v>
      </c>
      <c r="B33" s="43" t="s">
        <v>73</v>
      </c>
      <c r="C33" s="44" t="s">
        <v>57</v>
      </c>
      <c r="D33" s="86">
        <v>0.2</v>
      </c>
      <c r="E33" s="43" t="s">
        <v>71</v>
      </c>
      <c r="F33" s="45"/>
      <c r="G33" s="46"/>
      <c r="H33" s="47"/>
      <c r="I33" s="48">
        <v>1</v>
      </c>
      <c r="J33" s="49">
        <f t="shared" si="0"/>
        <v>0</v>
      </c>
      <c r="K33" s="49">
        <f t="shared" si="1"/>
        <v>0</v>
      </c>
      <c r="L33" s="50">
        <v>186</v>
      </c>
      <c r="M33" s="48"/>
      <c r="N33" s="51">
        <f t="shared" si="2"/>
        <v>0</v>
      </c>
      <c r="O33" s="52">
        <f t="shared" si="3"/>
        <v>0</v>
      </c>
      <c r="P33" s="53">
        <f t="shared" si="4"/>
        <v>0</v>
      </c>
      <c r="Q33" s="87">
        <f t="shared" si="6"/>
        <v>0</v>
      </c>
      <c r="R33" s="98"/>
    </row>
    <row r="34" spans="1:18" ht="31.5" customHeight="1" x14ac:dyDescent="0.25">
      <c r="A34" s="42" t="s">
        <v>69</v>
      </c>
      <c r="B34" s="43" t="s">
        <v>85</v>
      </c>
      <c r="C34" s="44" t="s">
        <v>59</v>
      </c>
      <c r="D34" s="86">
        <v>0.13300000000000001</v>
      </c>
      <c r="E34" s="43" t="s">
        <v>86</v>
      </c>
      <c r="F34" s="45"/>
      <c r="G34" s="46"/>
      <c r="H34" s="56"/>
      <c r="I34" s="48">
        <v>1</v>
      </c>
      <c r="J34" s="49">
        <f t="shared" si="0"/>
        <v>0</v>
      </c>
      <c r="K34" s="49">
        <f t="shared" si="1"/>
        <v>0</v>
      </c>
      <c r="L34" s="50">
        <v>85</v>
      </c>
      <c r="M34" s="48"/>
      <c r="N34" s="51">
        <f t="shared" si="2"/>
        <v>0</v>
      </c>
      <c r="O34" s="52">
        <f t="shared" si="3"/>
        <v>0</v>
      </c>
      <c r="P34" s="53">
        <f t="shared" si="4"/>
        <v>0</v>
      </c>
      <c r="Q34" s="87">
        <f t="shared" si="6"/>
        <v>0</v>
      </c>
      <c r="R34" s="98"/>
    </row>
    <row r="35" spans="1:18" ht="31.5" customHeight="1" x14ac:dyDescent="0.25">
      <c r="A35" s="42" t="s">
        <v>69</v>
      </c>
      <c r="B35" s="43" t="s">
        <v>73</v>
      </c>
      <c r="C35" s="44" t="s">
        <v>59</v>
      </c>
      <c r="D35" s="86">
        <v>0.13300000000000001</v>
      </c>
      <c r="E35" s="43" t="s">
        <v>71</v>
      </c>
      <c r="F35" s="45"/>
      <c r="G35" s="46"/>
      <c r="H35" s="56"/>
      <c r="I35" s="48">
        <v>1</v>
      </c>
      <c r="J35" s="49">
        <f t="shared" si="0"/>
        <v>0</v>
      </c>
      <c r="K35" s="49">
        <f t="shared" ref="K35:K58" si="13">PRODUCT(J35,D35)</f>
        <v>0</v>
      </c>
      <c r="L35" s="50">
        <v>338</v>
      </c>
      <c r="M35" s="48"/>
      <c r="N35" s="51">
        <f t="shared" si="2"/>
        <v>0</v>
      </c>
      <c r="O35" s="52">
        <f t="shared" si="3"/>
        <v>0</v>
      </c>
      <c r="P35" s="53">
        <f t="shared" si="4"/>
        <v>0</v>
      </c>
      <c r="Q35" s="87">
        <f t="shared" si="6"/>
        <v>0</v>
      </c>
      <c r="R35" s="98"/>
    </row>
    <row r="36" spans="1:18" ht="60" customHeight="1" x14ac:dyDescent="0.25">
      <c r="A36" s="42" t="s">
        <v>70</v>
      </c>
      <c r="B36" s="43" t="s">
        <v>85</v>
      </c>
      <c r="C36" s="44" t="s">
        <v>57</v>
      </c>
      <c r="D36" s="86">
        <v>6.7000000000000004E-2</v>
      </c>
      <c r="E36" s="43" t="s">
        <v>58</v>
      </c>
      <c r="F36" s="45"/>
      <c r="G36" s="46"/>
      <c r="H36" s="47"/>
      <c r="I36" s="48">
        <v>1</v>
      </c>
      <c r="J36" s="49">
        <f t="shared" si="0"/>
        <v>0</v>
      </c>
      <c r="K36" s="49">
        <f t="shared" si="13"/>
        <v>0</v>
      </c>
      <c r="L36" s="50">
        <v>26</v>
      </c>
      <c r="M36" s="48"/>
      <c r="N36" s="51">
        <f t="shared" si="2"/>
        <v>0</v>
      </c>
      <c r="O36" s="52">
        <f t="shared" si="3"/>
        <v>0</v>
      </c>
      <c r="P36" s="53">
        <f t="shared" si="4"/>
        <v>0</v>
      </c>
      <c r="Q36" s="87">
        <f t="shared" si="6"/>
        <v>0</v>
      </c>
      <c r="R36" s="98"/>
    </row>
    <row r="37" spans="1:18" ht="60" customHeight="1" x14ac:dyDescent="0.25">
      <c r="A37" s="42" t="s">
        <v>100</v>
      </c>
      <c r="B37" s="43" t="s">
        <v>143</v>
      </c>
      <c r="C37" s="44" t="s">
        <v>57</v>
      </c>
      <c r="D37" s="86">
        <v>0.13300000000000001</v>
      </c>
      <c r="E37" s="43" t="s">
        <v>71</v>
      </c>
      <c r="F37" s="45"/>
      <c r="G37" s="46"/>
      <c r="H37" s="47"/>
      <c r="I37" s="48">
        <v>1</v>
      </c>
      <c r="J37" s="49">
        <f t="shared" si="0"/>
        <v>0</v>
      </c>
      <c r="K37" s="49">
        <f t="shared" si="13"/>
        <v>0</v>
      </c>
      <c r="L37" s="50">
        <v>338</v>
      </c>
      <c r="M37" s="48"/>
      <c r="N37" s="51">
        <f t="shared" si="2"/>
        <v>0</v>
      </c>
      <c r="O37" s="52">
        <f t="shared" si="3"/>
        <v>0</v>
      </c>
      <c r="P37" s="53">
        <f t="shared" si="4"/>
        <v>0</v>
      </c>
      <c r="Q37" s="87">
        <f t="shared" si="6"/>
        <v>0</v>
      </c>
      <c r="R37" s="98"/>
    </row>
    <row r="38" spans="1:18" ht="50.4" customHeight="1" x14ac:dyDescent="0.25">
      <c r="A38" s="42" t="s">
        <v>100</v>
      </c>
      <c r="B38" s="43" t="s">
        <v>143</v>
      </c>
      <c r="C38" s="44" t="s">
        <v>133</v>
      </c>
      <c r="D38" s="86">
        <v>0.13300000000000001</v>
      </c>
      <c r="E38" s="43" t="s">
        <v>71</v>
      </c>
      <c r="F38" s="45"/>
      <c r="G38" s="46"/>
      <c r="H38" s="56"/>
      <c r="I38" s="48">
        <v>1</v>
      </c>
      <c r="J38" s="49">
        <f t="shared" si="0"/>
        <v>0</v>
      </c>
      <c r="K38" s="49">
        <f t="shared" si="13"/>
        <v>0</v>
      </c>
      <c r="L38" s="50">
        <v>327</v>
      </c>
      <c r="M38" s="48"/>
      <c r="N38" s="51">
        <f t="shared" si="2"/>
        <v>0</v>
      </c>
      <c r="O38" s="52">
        <f t="shared" si="3"/>
        <v>0</v>
      </c>
      <c r="P38" s="53">
        <f t="shared" si="4"/>
        <v>0</v>
      </c>
      <c r="Q38" s="87">
        <f t="shared" si="6"/>
        <v>0</v>
      </c>
      <c r="R38" s="98"/>
    </row>
    <row r="39" spans="1:18" ht="39.9" customHeight="1" x14ac:dyDescent="0.25">
      <c r="A39" s="42" t="s">
        <v>100</v>
      </c>
      <c r="B39" s="43" t="s">
        <v>143</v>
      </c>
      <c r="C39" s="44" t="s">
        <v>59</v>
      </c>
      <c r="D39" s="86">
        <v>0.13300000000000001</v>
      </c>
      <c r="E39" s="43" t="s">
        <v>71</v>
      </c>
      <c r="F39" s="45"/>
      <c r="G39" s="46"/>
      <c r="H39" s="56"/>
      <c r="I39" s="48">
        <v>1</v>
      </c>
      <c r="J39" s="49">
        <f t="shared" si="0"/>
        <v>0</v>
      </c>
      <c r="K39" s="49">
        <f t="shared" si="13"/>
        <v>0</v>
      </c>
      <c r="L39" s="50">
        <v>291</v>
      </c>
      <c r="M39" s="48"/>
      <c r="N39" s="51">
        <f t="shared" si="2"/>
        <v>0</v>
      </c>
      <c r="O39" s="52">
        <f t="shared" si="3"/>
        <v>0</v>
      </c>
      <c r="P39" s="53">
        <f t="shared" si="4"/>
        <v>0</v>
      </c>
      <c r="Q39" s="87">
        <f t="shared" si="6"/>
        <v>0</v>
      </c>
      <c r="R39" s="98"/>
    </row>
    <row r="40" spans="1:18" ht="51" customHeight="1" x14ac:dyDescent="0.25">
      <c r="A40" s="42" t="s">
        <v>134</v>
      </c>
      <c r="B40" s="43" t="s">
        <v>56</v>
      </c>
      <c r="C40" s="44" t="s">
        <v>133</v>
      </c>
      <c r="D40" s="86">
        <v>2.7E-2</v>
      </c>
      <c r="E40" s="43" t="s">
        <v>58</v>
      </c>
      <c r="F40" s="45"/>
      <c r="G40" s="46"/>
      <c r="H40" s="56"/>
      <c r="I40" s="48">
        <v>1</v>
      </c>
      <c r="J40" s="49">
        <f t="shared" si="0"/>
        <v>0</v>
      </c>
      <c r="K40" s="49">
        <f t="shared" si="13"/>
        <v>0</v>
      </c>
      <c r="L40" s="50">
        <v>39</v>
      </c>
      <c r="M40" s="48"/>
      <c r="N40" s="51">
        <f t="shared" si="2"/>
        <v>0</v>
      </c>
      <c r="O40" s="52">
        <f t="shared" si="3"/>
        <v>0</v>
      </c>
      <c r="P40" s="53">
        <f t="shared" si="4"/>
        <v>0</v>
      </c>
      <c r="Q40" s="87">
        <f t="shared" si="6"/>
        <v>0</v>
      </c>
      <c r="R40" s="98"/>
    </row>
    <row r="41" spans="1:18" ht="49.5" customHeight="1" x14ac:dyDescent="0.25">
      <c r="A41" s="42" t="s">
        <v>146</v>
      </c>
      <c r="B41" s="43" t="s">
        <v>85</v>
      </c>
      <c r="C41" s="44" t="s">
        <v>133</v>
      </c>
      <c r="D41" s="86">
        <v>0.1</v>
      </c>
      <c r="E41" s="43" t="s">
        <v>86</v>
      </c>
      <c r="F41" s="45"/>
      <c r="G41" s="46"/>
      <c r="H41" s="47"/>
      <c r="I41" s="48">
        <v>1</v>
      </c>
      <c r="J41" s="49">
        <f t="shared" si="0"/>
        <v>0</v>
      </c>
      <c r="K41" s="49">
        <f t="shared" si="13"/>
        <v>0</v>
      </c>
      <c r="L41" s="50">
        <v>26</v>
      </c>
      <c r="M41" s="48"/>
      <c r="N41" s="51">
        <f t="shared" si="2"/>
        <v>0</v>
      </c>
      <c r="O41" s="52">
        <f t="shared" si="3"/>
        <v>0</v>
      </c>
      <c r="P41" s="53">
        <f t="shared" si="4"/>
        <v>0</v>
      </c>
      <c r="Q41" s="87">
        <f t="shared" si="6"/>
        <v>0</v>
      </c>
      <c r="R41" s="98"/>
    </row>
    <row r="42" spans="1:18" ht="49.8" customHeight="1" x14ac:dyDescent="0.25">
      <c r="A42" s="42" t="s">
        <v>147</v>
      </c>
      <c r="B42" s="43" t="s">
        <v>73</v>
      </c>
      <c r="C42" s="44" t="s">
        <v>133</v>
      </c>
      <c r="D42" s="86">
        <v>0.22</v>
      </c>
      <c r="E42" s="43" t="s">
        <v>71</v>
      </c>
      <c r="F42" s="45"/>
      <c r="G42" s="46"/>
      <c r="H42" s="56"/>
      <c r="I42" s="48">
        <v>1</v>
      </c>
      <c r="J42" s="49">
        <f t="shared" si="0"/>
        <v>0</v>
      </c>
      <c r="K42" s="49">
        <f t="shared" si="13"/>
        <v>0</v>
      </c>
      <c r="L42" s="50">
        <v>156</v>
      </c>
      <c r="M42" s="48"/>
      <c r="N42" s="51">
        <f t="shared" si="2"/>
        <v>0</v>
      </c>
      <c r="O42" s="52">
        <f t="shared" si="3"/>
        <v>0</v>
      </c>
      <c r="P42" s="53">
        <f t="shared" si="4"/>
        <v>0</v>
      </c>
      <c r="Q42" s="87">
        <f t="shared" si="6"/>
        <v>0</v>
      </c>
      <c r="R42" s="98"/>
    </row>
    <row r="43" spans="1:18" ht="45" customHeight="1" x14ac:dyDescent="0.25">
      <c r="A43" s="42" t="s">
        <v>72</v>
      </c>
      <c r="B43" s="43" t="s">
        <v>73</v>
      </c>
      <c r="C43" s="44" t="s">
        <v>62</v>
      </c>
      <c r="D43" s="86">
        <v>0.1</v>
      </c>
      <c r="E43" s="43" t="s">
        <v>71</v>
      </c>
      <c r="F43" s="45"/>
      <c r="G43" s="46"/>
      <c r="H43" s="47"/>
      <c r="I43" s="48">
        <v>1</v>
      </c>
      <c r="J43" s="49">
        <f t="shared" si="0"/>
        <v>0</v>
      </c>
      <c r="K43" s="49">
        <f t="shared" si="13"/>
        <v>0</v>
      </c>
      <c r="L43" s="50">
        <v>88</v>
      </c>
      <c r="M43" s="48"/>
      <c r="N43" s="51">
        <f t="shared" si="2"/>
        <v>0</v>
      </c>
      <c r="O43" s="52">
        <f t="shared" si="3"/>
        <v>0</v>
      </c>
      <c r="P43" s="53">
        <f t="shared" si="4"/>
        <v>0</v>
      </c>
      <c r="Q43" s="87">
        <f t="shared" si="6"/>
        <v>0</v>
      </c>
      <c r="R43" s="98"/>
    </row>
    <row r="44" spans="1:18" ht="21" customHeight="1" x14ac:dyDescent="0.25">
      <c r="A44" s="42" t="s">
        <v>72</v>
      </c>
      <c r="B44" s="43" t="s">
        <v>73</v>
      </c>
      <c r="C44" s="44" t="s">
        <v>63</v>
      </c>
      <c r="D44" s="86">
        <v>0.1</v>
      </c>
      <c r="E44" s="43" t="s">
        <v>71</v>
      </c>
      <c r="F44" s="64"/>
      <c r="G44" s="65"/>
      <c r="H44" s="66"/>
      <c r="I44" s="48">
        <v>1</v>
      </c>
      <c r="J44" s="49">
        <f t="shared" ref="J44:J68" si="14">H44/I44</f>
        <v>0</v>
      </c>
      <c r="K44" s="49">
        <f t="shared" si="13"/>
        <v>0</v>
      </c>
      <c r="L44" s="50">
        <v>85</v>
      </c>
      <c r="M44" s="67"/>
      <c r="N44" s="51">
        <f t="shared" ref="N44:N68" si="15">K44*M44</f>
        <v>0</v>
      </c>
      <c r="O44" s="52">
        <f t="shared" ref="O44:O68" si="16">L44*M44</f>
        <v>0</v>
      </c>
      <c r="P44" s="53">
        <f t="shared" si="4"/>
        <v>0</v>
      </c>
      <c r="Q44" s="87">
        <f t="shared" si="6"/>
        <v>0</v>
      </c>
      <c r="R44" s="98"/>
    </row>
    <row r="45" spans="1:18" ht="51.6" customHeight="1" x14ac:dyDescent="0.25">
      <c r="A45" s="42" t="s">
        <v>74</v>
      </c>
      <c r="B45" s="43" t="s">
        <v>85</v>
      </c>
      <c r="C45" s="44" t="s">
        <v>133</v>
      </c>
      <c r="D45" s="86">
        <v>0.13300000000000001</v>
      </c>
      <c r="E45" s="43" t="s">
        <v>86</v>
      </c>
      <c r="F45" s="45"/>
      <c r="G45" s="46"/>
      <c r="H45" s="47"/>
      <c r="I45" s="48">
        <v>1</v>
      </c>
      <c r="J45" s="49">
        <f t="shared" si="14"/>
        <v>0</v>
      </c>
      <c r="K45" s="49">
        <f t="shared" si="13"/>
        <v>0</v>
      </c>
      <c r="L45" s="50">
        <v>47</v>
      </c>
      <c r="M45" s="48"/>
      <c r="N45" s="51">
        <f t="shared" si="15"/>
        <v>0</v>
      </c>
      <c r="O45" s="52">
        <f t="shared" si="16"/>
        <v>0</v>
      </c>
      <c r="P45" s="53">
        <f t="shared" si="4"/>
        <v>0</v>
      </c>
      <c r="Q45" s="87">
        <f t="shared" si="6"/>
        <v>0</v>
      </c>
      <c r="R45" s="98"/>
    </row>
    <row r="46" spans="1:18" ht="51" customHeight="1" x14ac:dyDescent="0.25">
      <c r="A46" s="42" t="s">
        <v>74</v>
      </c>
      <c r="B46" s="43" t="s">
        <v>73</v>
      </c>
      <c r="C46" s="44" t="s">
        <v>133</v>
      </c>
      <c r="D46" s="86">
        <v>0.15</v>
      </c>
      <c r="E46" s="43" t="s">
        <v>71</v>
      </c>
      <c r="F46" s="45"/>
      <c r="G46" s="46"/>
      <c r="H46" s="47"/>
      <c r="I46" s="48">
        <v>1</v>
      </c>
      <c r="J46" s="49">
        <f>H46/I46</f>
        <v>0</v>
      </c>
      <c r="K46" s="49">
        <f>PRODUCT(J46,D46)</f>
        <v>0</v>
      </c>
      <c r="L46" s="50">
        <v>210</v>
      </c>
      <c r="M46" s="48"/>
      <c r="N46" s="51">
        <f>K46*M46</f>
        <v>0</v>
      </c>
      <c r="O46" s="52">
        <f>L46*M46</f>
        <v>0</v>
      </c>
      <c r="P46" s="53">
        <f>IF(N46&gt;=O46,O46,N46)</f>
        <v>0</v>
      </c>
      <c r="Q46" s="87">
        <f>ROUNDDOWN(P46,-3)</f>
        <v>0</v>
      </c>
      <c r="R46" s="98"/>
    </row>
    <row r="47" spans="1:18" ht="47.25" customHeight="1" x14ac:dyDescent="0.25">
      <c r="A47" s="42" t="s">
        <v>83</v>
      </c>
      <c r="B47" s="43" t="s">
        <v>73</v>
      </c>
      <c r="C47" s="44" t="s">
        <v>62</v>
      </c>
      <c r="D47" s="86">
        <v>0.2</v>
      </c>
      <c r="E47" s="43" t="s">
        <v>71</v>
      </c>
      <c r="F47" s="45"/>
      <c r="G47" s="46"/>
      <c r="H47" s="47"/>
      <c r="I47" s="48">
        <v>1</v>
      </c>
      <c r="J47" s="49">
        <f t="shared" si="14"/>
        <v>0</v>
      </c>
      <c r="K47" s="49">
        <f t="shared" si="13"/>
        <v>0</v>
      </c>
      <c r="L47" s="50">
        <v>176</v>
      </c>
      <c r="M47" s="48"/>
      <c r="N47" s="51">
        <f t="shared" si="15"/>
        <v>0</v>
      </c>
      <c r="O47" s="52">
        <f t="shared" si="16"/>
        <v>0</v>
      </c>
      <c r="P47" s="53">
        <f t="shared" si="4"/>
        <v>0</v>
      </c>
      <c r="Q47" s="87">
        <f t="shared" si="6"/>
        <v>0</v>
      </c>
      <c r="R47" s="98"/>
    </row>
    <row r="48" spans="1:18" ht="45" customHeight="1" x14ac:dyDescent="0.25">
      <c r="A48" s="42" t="s">
        <v>101</v>
      </c>
      <c r="B48" s="43" t="s">
        <v>85</v>
      </c>
      <c r="C48" s="44" t="s">
        <v>62</v>
      </c>
      <c r="D48" s="86">
        <v>0.08</v>
      </c>
      <c r="E48" s="43" t="s">
        <v>86</v>
      </c>
      <c r="F48" s="45"/>
      <c r="G48" s="46"/>
      <c r="H48" s="56"/>
      <c r="I48" s="48">
        <v>1</v>
      </c>
      <c r="J48" s="49">
        <f t="shared" si="14"/>
        <v>0</v>
      </c>
      <c r="K48" s="49">
        <f t="shared" si="13"/>
        <v>0</v>
      </c>
      <c r="L48" s="50">
        <v>22</v>
      </c>
      <c r="M48" s="48"/>
      <c r="N48" s="51">
        <f t="shared" si="15"/>
        <v>0</v>
      </c>
      <c r="O48" s="52">
        <f t="shared" si="16"/>
        <v>0</v>
      </c>
      <c r="P48" s="53">
        <f t="shared" si="4"/>
        <v>0</v>
      </c>
      <c r="Q48" s="87">
        <f t="shared" si="6"/>
        <v>0</v>
      </c>
      <c r="R48" s="98"/>
    </row>
    <row r="49" spans="1:18" ht="49.5" customHeight="1" x14ac:dyDescent="0.25">
      <c r="A49" s="42" t="s">
        <v>101</v>
      </c>
      <c r="B49" s="43" t="s">
        <v>73</v>
      </c>
      <c r="C49" s="44" t="s">
        <v>62</v>
      </c>
      <c r="D49" s="86">
        <v>0.3</v>
      </c>
      <c r="E49" s="43" t="s">
        <v>71</v>
      </c>
      <c r="F49" s="45"/>
      <c r="G49" s="46"/>
      <c r="H49" s="56"/>
      <c r="I49" s="48">
        <v>1</v>
      </c>
      <c r="J49" s="49">
        <f t="shared" si="14"/>
        <v>0</v>
      </c>
      <c r="K49" s="49">
        <f t="shared" si="13"/>
        <v>0</v>
      </c>
      <c r="L49" s="50">
        <v>323</v>
      </c>
      <c r="M49" s="48"/>
      <c r="N49" s="51">
        <f t="shared" si="15"/>
        <v>0</v>
      </c>
      <c r="O49" s="52">
        <f t="shared" si="16"/>
        <v>0</v>
      </c>
      <c r="P49" s="53">
        <f t="shared" si="4"/>
        <v>0</v>
      </c>
      <c r="Q49" s="87">
        <f t="shared" si="6"/>
        <v>0</v>
      </c>
      <c r="R49" s="98"/>
    </row>
    <row r="50" spans="1:18" ht="60" customHeight="1" x14ac:dyDescent="0.25">
      <c r="A50" s="42" t="s">
        <v>102</v>
      </c>
      <c r="B50" s="43" t="s">
        <v>85</v>
      </c>
      <c r="C50" s="44" t="s">
        <v>57</v>
      </c>
      <c r="D50" s="86">
        <v>0.1</v>
      </c>
      <c r="E50" s="43" t="s">
        <v>86</v>
      </c>
      <c r="F50" s="45"/>
      <c r="G50" s="46"/>
      <c r="H50" s="47"/>
      <c r="I50" s="48">
        <v>1</v>
      </c>
      <c r="J50" s="49">
        <f t="shared" si="14"/>
        <v>0</v>
      </c>
      <c r="K50" s="49">
        <f t="shared" si="13"/>
        <v>0</v>
      </c>
      <c r="L50" s="50">
        <v>55</v>
      </c>
      <c r="M50" s="48"/>
      <c r="N50" s="51">
        <f t="shared" si="15"/>
        <v>0</v>
      </c>
      <c r="O50" s="52">
        <f t="shared" si="16"/>
        <v>0</v>
      </c>
      <c r="P50" s="53">
        <f t="shared" si="4"/>
        <v>0</v>
      </c>
      <c r="Q50" s="87">
        <f t="shared" si="6"/>
        <v>0</v>
      </c>
      <c r="R50" s="98"/>
    </row>
    <row r="51" spans="1:18" ht="38.4" customHeight="1" x14ac:dyDescent="0.25">
      <c r="A51" s="42" t="s">
        <v>103</v>
      </c>
      <c r="B51" s="43" t="s">
        <v>85</v>
      </c>
      <c r="C51" s="44" t="s">
        <v>59</v>
      </c>
      <c r="D51" s="86">
        <v>7.4999999999999997E-2</v>
      </c>
      <c r="E51" s="43" t="s">
        <v>86</v>
      </c>
      <c r="F51" s="45"/>
      <c r="G51" s="46"/>
      <c r="H51" s="47"/>
      <c r="I51" s="48">
        <v>1</v>
      </c>
      <c r="J51" s="49">
        <f t="shared" si="14"/>
        <v>0</v>
      </c>
      <c r="K51" s="49">
        <f t="shared" si="13"/>
        <v>0</v>
      </c>
      <c r="L51" s="50">
        <v>44</v>
      </c>
      <c r="M51" s="48"/>
      <c r="N51" s="51">
        <f t="shared" si="15"/>
        <v>0</v>
      </c>
      <c r="O51" s="52">
        <f t="shared" si="16"/>
        <v>0</v>
      </c>
      <c r="P51" s="53">
        <f t="shared" si="4"/>
        <v>0</v>
      </c>
      <c r="Q51" s="87">
        <f t="shared" si="6"/>
        <v>0</v>
      </c>
      <c r="R51" s="98"/>
    </row>
    <row r="52" spans="1:18" ht="39.6" customHeight="1" x14ac:dyDescent="0.25">
      <c r="A52" s="42" t="s">
        <v>104</v>
      </c>
      <c r="B52" s="43" t="s">
        <v>73</v>
      </c>
      <c r="C52" s="44" t="s">
        <v>59</v>
      </c>
      <c r="D52" s="86">
        <v>7.4999999999999997E-2</v>
      </c>
      <c r="E52" s="43" t="s">
        <v>71</v>
      </c>
      <c r="F52" s="64"/>
      <c r="G52" s="65"/>
      <c r="H52" s="66"/>
      <c r="I52" s="48">
        <v>1</v>
      </c>
      <c r="J52" s="49">
        <f t="shared" si="14"/>
        <v>0</v>
      </c>
      <c r="K52" s="49">
        <f t="shared" si="13"/>
        <v>0</v>
      </c>
      <c r="L52" s="50">
        <v>176</v>
      </c>
      <c r="M52" s="67"/>
      <c r="N52" s="51">
        <f t="shared" si="15"/>
        <v>0</v>
      </c>
      <c r="O52" s="52">
        <f t="shared" si="16"/>
        <v>0</v>
      </c>
      <c r="P52" s="53">
        <f t="shared" si="4"/>
        <v>0</v>
      </c>
      <c r="Q52" s="87">
        <f t="shared" si="6"/>
        <v>0</v>
      </c>
      <c r="R52" s="98"/>
    </row>
    <row r="53" spans="1:18" ht="66" customHeight="1" x14ac:dyDescent="0.25">
      <c r="A53" s="42" t="s">
        <v>105</v>
      </c>
      <c r="B53" s="43" t="s">
        <v>85</v>
      </c>
      <c r="C53" s="44" t="s">
        <v>62</v>
      </c>
      <c r="D53" s="86">
        <v>0.13300000000000001</v>
      </c>
      <c r="E53" s="43" t="s">
        <v>86</v>
      </c>
      <c r="F53" s="45"/>
      <c r="G53" s="46"/>
      <c r="H53" s="56"/>
      <c r="I53" s="48">
        <v>1</v>
      </c>
      <c r="J53" s="49">
        <f t="shared" si="14"/>
        <v>0</v>
      </c>
      <c r="K53" s="49">
        <f t="shared" si="13"/>
        <v>0</v>
      </c>
      <c r="L53" s="50">
        <v>70</v>
      </c>
      <c r="M53" s="48"/>
      <c r="N53" s="51">
        <f t="shared" si="15"/>
        <v>0</v>
      </c>
      <c r="O53" s="52">
        <f t="shared" si="16"/>
        <v>0</v>
      </c>
      <c r="P53" s="53">
        <f t="shared" si="4"/>
        <v>0</v>
      </c>
      <c r="Q53" s="87">
        <f t="shared" si="6"/>
        <v>0</v>
      </c>
      <c r="R53" s="98"/>
    </row>
    <row r="54" spans="1:18" ht="61.5" customHeight="1" x14ac:dyDescent="0.25">
      <c r="A54" s="42" t="s">
        <v>105</v>
      </c>
      <c r="B54" s="43" t="s">
        <v>85</v>
      </c>
      <c r="C54" s="44" t="s">
        <v>63</v>
      </c>
      <c r="D54" s="86">
        <v>0.13300000000000001</v>
      </c>
      <c r="E54" s="43" t="s">
        <v>86</v>
      </c>
      <c r="F54" s="64"/>
      <c r="G54" s="65"/>
      <c r="H54" s="66"/>
      <c r="I54" s="48">
        <v>1</v>
      </c>
      <c r="J54" s="49">
        <f t="shared" si="14"/>
        <v>0</v>
      </c>
      <c r="K54" s="49">
        <f t="shared" si="13"/>
        <v>0</v>
      </c>
      <c r="L54" s="50">
        <v>96</v>
      </c>
      <c r="M54" s="67"/>
      <c r="N54" s="51">
        <f t="shared" si="15"/>
        <v>0</v>
      </c>
      <c r="O54" s="52">
        <f t="shared" si="16"/>
        <v>0</v>
      </c>
      <c r="P54" s="53">
        <f t="shared" si="4"/>
        <v>0</v>
      </c>
      <c r="Q54" s="87">
        <f t="shared" si="6"/>
        <v>0</v>
      </c>
      <c r="R54" s="98"/>
    </row>
    <row r="55" spans="1:18" ht="52.8" customHeight="1" x14ac:dyDescent="0.25">
      <c r="A55" s="42" t="s">
        <v>105</v>
      </c>
      <c r="B55" s="43" t="s">
        <v>73</v>
      </c>
      <c r="C55" s="44" t="s">
        <v>62</v>
      </c>
      <c r="D55" s="86">
        <v>0.13300000000000001</v>
      </c>
      <c r="E55" s="43" t="s">
        <v>71</v>
      </c>
      <c r="F55" s="64"/>
      <c r="G55" s="65"/>
      <c r="H55" s="66"/>
      <c r="I55" s="48">
        <v>1</v>
      </c>
      <c r="J55" s="49">
        <f t="shared" si="14"/>
        <v>0</v>
      </c>
      <c r="K55" s="49">
        <f t="shared" si="13"/>
        <v>0</v>
      </c>
      <c r="L55" s="50">
        <v>280</v>
      </c>
      <c r="M55" s="67"/>
      <c r="N55" s="51">
        <f t="shared" si="15"/>
        <v>0</v>
      </c>
      <c r="O55" s="52">
        <f t="shared" si="16"/>
        <v>0</v>
      </c>
      <c r="P55" s="53">
        <f t="shared" si="4"/>
        <v>0</v>
      </c>
      <c r="Q55" s="87">
        <f t="shared" si="6"/>
        <v>0</v>
      </c>
      <c r="R55" s="98"/>
    </row>
    <row r="56" spans="1:18" ht="65.25" customHeight="1" x14ac:dyDescent="0.25">
      <c r="A56" s="42" t="s">
        <v>105</v>
      </c>
      <c r="B56" s="43" t="s">
        <v>73</v>
      </c>
      <c r="C56" s="44" t="s">
        <v>63</v>
      </c>
      <c r="D56" s="86">
        <v>0.13300000000000001</v>
      </c>
      <c r="E56" s="43" t="s">
        <v>71</v>
      </c>
      <c r="F56" s="64"/>
      <c r="G56" s="65"/>
      <c r="H56" s="66"/>
      <c r="I56" s="48">
        <v>1</v>
      </c>
      <c r="J56" s="49">
        <f t="shared" si="14"/>
        <v>0</v>
      </c>
      <c r="K56" s="49">
        <f t="shared" si="13"/>
        <v>0</v>
      </c>
      <c r="L56" s="50">
        <v>385</v>
      </c>
      <c r="M56" s="67"/>
      <c r="N56" s="51">
        <f t="shared" si="15"/>
        <v>0</v>
      </c>
      <c r="O56" s="52">
        <f t="shared" si="16"/>
        <v>0</v>
      </c>
      <c r="P56" s="53">
        <f t="shared" si="4"/>
        <v>0</v>
      </c>
      <c r="Q56" s="87">
        <f t="shared" si="6"/>
        <v>0</v>
      </c>
      <c r="R56" s="98"/>
    </row>
    <row r="57" spans="1:18" ht="45" customHeight="1" x14ac:dyDescent="0.25">
      <c r="A57" s="42" t="s">
        <v>75</v>
      </c>
      <c r="B57" s="43" t="s">
        <v>85</v>
      </c>
      <c r="C57" s="44" t="s">
        <v>62</v>
      </c>
      <c r="D57" s="86">
        <v>0.15</v>
      </c>
      <c r="E57" s="43" t="s">
        <v>86</v>
      </c>
      <c r="F57" s="45"/>
      <c r="G57" s="46"/>
      <c r="H57" s="47"/>
      <c r="I57" s="48">
        <v>1</v>
      </c>
      <c r="J57" s="49">
        <f t="shared" si="14"/>
        <v>0</v>
      </c>
      <c r="K57" s="49">
        <f t="shared" si="13"/>
        <v>0</v>
      </c>
      <c r="L57" s="50">
        <v>39</v>
      </c>
      <c r="M57" s="48"/>
      <c r="N57" s="51">
        <f t="shared" si="15"/>
        <v>0</v>
      </c>
      <c r="O57" s="52">
        <f t="shared" si="16"/>
        <v>0</v>
      </c>
      <c r="P57" s="53">
        <f t="shared" si="4"/>
        <v>0</v>
      </c>
      <c r="Q57" s="87">
        <f t="shared" si="6"/>
        <v>0</v>
      </c>
      <c r="R57" s="98"/>
    </row>
    <row r="58" spans="1:18" ht="93" customHeight="1" x14ac:dyDescent="0.25">
      <c r="A58" s="42" t="s">
        <v>106</v>
      </c>
      <c r="B58" s="43" t="s">
        <v>85</v>
      </c>
      <c r="C58" s="44" t="s">
        <v>148</v>
      </c>
      <c r="D58" s="86">
        <v>0.13300000000000001</v>
      </c>
      <c r="E58" s="43" t="s">
        <v>86</v>
      </c>
      <c r="F58" s="45"/>
      <c r="G58" s="46"/>
      <c r="H58" s="47"/>
      <c r="I58" s="48">
        <v>1</v>
      </c>
      <c r="J58" s="49">
        <f t="shared" si="14"/>
        <v>0</v>
      </c>
      <c r="K58" s="49">
        <f t="shared" si="13"/>
        <v>0</v>
      </c>
      <c r="L58" s="50">
        <v>70</v>
      </c>
      <c r="M58" s="48"/>
      <c r="N58" s="51">
        <f t="shared" si="15"/>
        <v>0</v>
      </c>
      <c r="O58" s="52">
        <f t="shared" si="16"/>
        <v>0</v>
      </c>
      <c r="P58" s="53">
        <f t="shared" si="4"/>
        <v>0</v>
      </c>
      <c r="Q58" s="87">
        <f t="shared" si="6"/>
        <v>0</v>
      </c>
      <c r="R58" s="98"/>
    </row>
    <row r="59" spans="1:18" ht="45" customHeight="1" x14ac:dyDescent="0.25">
      <c r="A59" s="42" t="s">
        <v>107</v>
      </c>
      <c r="B59" s="43" t="s">
        <v>56</v>
      </c>
      <c r="C59" s="44" t="s">
        <v>62</v>
      </c>
      <c r="D59" s="86">
        <v>6.7000000000000004E-2</v>
      </c>
      <c r="E59" s="43" t="s">
        <v>58</v>
      </c>
      <c r="F59" s="45"/>
      <c r="G59" s="46"/>
      <c r="H59" s="47"/>
      <c r="I59" s="48">
        <v>1</v>
      </c>
      <c r="J59" s="49">
        <f t="shared" si="14"/>
        <v>0</v>
      </c>
      <c r="K59" s="49">
        <f t="shared" ref="K59:K68" si="17">PRODUCT(J59,D59)</f>
        <v>0</v>
      </c>
      <c r="L59" s="50">
        <v>65</v>
      </c>
      <c r="M59" s="48"/>
      <c r="N59" s="51">
        <f t="shared" si="15"/>
        <v>0</v>
      </c>
      <c r="O59" s="52">
        <f t="shared" si="16"/>
        <v>0</v>
      </c>
      <c r="P59" s="53">
        <f t="shared" ref="P59:P68" si="18">IF(N59&gt;=O59,O59,N59)</f>
        <v>0</v>
      </c>
      <c r="Q59" s="87">
        <f t="shared" si="6"/>
        <v>0</v>
      </c>
      <c r="R59" s="98"/>
    </row>
    <row r="60" spans="1:18" ht="91.2" customHeight="1" x14ac:dyDescent="0.25">
      <c r="A60" s="42" t="s">
        <v>107</v>
      </c>
      <c r="B60" s="43" t="s">
        <v>73</v>
      </c>
      <c r="C60" s="44" t="s">
        <v>148</v>
      </c>
      <c r="D60" s="86">
        <v>0.13300000000000001</v>
      </c>
      <c r="E60" s="43" t="s">
        <v>71</v>
      </c>
      <c r="F60" s="45"/>
      <c r="G60" s="46"/>
      <c r="H60" s="47"/>
      <c r="I60" s="48">
        <v>1</v>
      </c>
      <c r="J60" s="49">
        <f t="shared" si="14"/>
        <v>0</v>
      </c>
      <c r="K60" s="49">
        <f t="shared" si="17"/>
        <v>0</v>
      </c>
      <c r="L60" s="50">
        <v>259</v>
      </c>
      <c r="M60" s="48"/>
      <c r="N60" s="51">
        <f t="shared" si="15"/>
        <v>0</v>
      </c>
      <c r="O60" s="52">
        <f t="shared" si="16"/>
        <v>0</v>
      </c>
      <c r="P60" s="53">
        <f t="shared" si="18"/>
        <v>0</v>
      </c>
      <c r="Q60" s="87">
        <f t="shared" si="6"/>
        <v>0</v>
      </c>
      <c r="R60" s="98"/>
    </row>
    <row r="61" spans="1:18" ht="64.8" customHeight="1" x14ac:dyDescent="0.25">
      <c r="A61" s="42" t="s">
        <v>76</v>
      </c>
      <c r="B61" s="43" t="s">
        <v>56</v>
      </c>
      <c r="C61" s="44" t="s">
        <v>62</v>
      </c>
      <c r="D61" s="86">
        <v>0.02</v>
      </c>
      <c r="E61" s="43" t="s">
        <v>58</v>
      </c>
      <c r="F61" s="64"/>
      <c r="G61" s="65"/>
      <c r="H61" s="66"/>
      <c r="I61" s="48">
        <v>1</v>
      </c>
      <c r="J61" s="49">
        <f t="shared" si="14"/>
        <v>0</v>
      </c>
      <c r="K61" s="49">
        <f t="shared" si="17"/>
        <v>0</v>
      </c>
      <c r="L61" s="50">
        <v>24</v>
      </c>
      <c r="M61" s="67"/>
      <c r="N61" s="51">
        <f t="shared" si="15"/>
        <v>0</v>
      </c>
      <c r="O61" s="52">
        <f t="shared" si="16"/>
        <v>0</v>
      </c>
      <c r="P61" s="53">
        <f t="shared" si="18"/>
        <v>0</v>
      </c>
      <c r="Q61" s="87">
        <f t="shared" si="6"/>
        <v>0</v>
      </c>
      <c r="R61" s="98"/>
    </row>
    <row r="62" spans="1:18" ht="60" customHeight="1" x14ac:dyDescent="0.25">
      <c r="A62" s="42" t="s">
        <v>135</v>
      </c>
      <c r="B62" s="43" t="s">
        <v>73</v>
      </c>
      <c r="C62" s="44" t="s">
        <v>57</v>
      </c>
      <c r="D62" s="86">
        <v>0.1</v>
      </c>
      <c r="E62" s="43" t="s">
        <v>71</v>
      </c>
      <c r="F62" s="64"/>
      <c r="G62" s="65"/>
      <c r="H62" s="66"/>
      <c r="I62" s="48">
        <v>1</v>
      </c>
      <c r="J62" s="49">
        <f t="shared" si="14"/>
        <v>0</v>
      </c>
      <c r="K62" s="49">
        <f t="shared" si="17"/>
        <v>0</v>
      </c>
      <c r="L62" s="50">
        <v>237</v>
      </c>
      <c r="M62" s="67"/>
      <c r="N62" s="51">
        <f t="shared" si="15"/>
        <v>0</v>
      </c>
      <c r="O62" s="52">
        <f t="shared" si="16"/>
        <v>0</v>
      </c>
      <c r="P62" s="53">
        <f t="shared" si="18"/>
        <v>0</v>
      </c>
      <c r="Q62" s="87">
        <f t="shared" si="6"/>
        <v>0</v>
      </c>
      <c r="R62" s="98"/>
    </row>
    <row r="63" spans="1:18" ht="26.4" x14ac:dyDescent="0.25">
      <c r="A63" s="42" t="s">
        <v>84</v>
      </c>
      <c r="B63" s="43" t="s">
        <v>73</v>
      </c>
      <c r="C63" s="44" t="s">
        <v>59</v>
      </c>
      <c r="D63" s="86">
        <v>0.1</v>
      </c>
      <c r="E63" s="43" t="s">
        <v>71</v>
      </c>
      <c r="F63" s="64"/>
      <c r="G63" s="65"/>
      <c r="H63" s="66"/>
      <c r="I63" s="48">
        <v>1</v>
      </c>
      <c r="J63" s="49">
        <f t="shared" si="14"/>
        <v>0</v>
      </c>
      <c r="K63" s="49">
        <f t="shared" si="17"/>
        <v>0</v>
      </c>
      <c r="L63" s="50">
        <v>72</v>
      </c>
      <c r="M63" s="67"/>
      <c r="N63" s="51">
        <f t="shared" si="15"/>
        <v>0</v>
      </c>
      <c r="O63" s="52">
        <f t="shared" si="16"/>
        <v>0</v>
      </c>
      <c r="P63" s="53">
        <f t="shared" si="18"/>
        <v>0</v>
      </c>
      <c r="Q63" s="87">
        <f t="shared" si="6"/>
        <v>0</v>
      </c>
      <c r="R63" s="98"/>
    </row>
    <row r="64" spans="1:18" ht="60" customHeight="1" x14ac:dyDescent="0.25">
      <c r="A64" s="42" t="s">
        <v>77</v>
      </c>
      <c r="B64" s="43" t="s">
        <v>73</v>
      </c>
      <c r="C64" s="44" t="s">
        <v>57</v>
      </c>
      <c r="D64" s="86">
        <v>0.1</v>
      </c>
      <c r="E64" s="43" t="s">
        <v>71</v>
      </c>
      <c r="F64" s="45"/>
      <c r="G64" s="46"/>
      <c r="H64" s="47"/>
      <c r="I64" s="48">
        <v>1</v>
      </c>
      <c r="J64" s="49">
        <f t="shared" si="14"/>
        <v>0</v>
      </c>
      <c r="K64" s="49">
        <f t="shared" si="17"/>
        <v>0</v>
      </c>
      <c r="L64" s="50">
        <v>61</v>
      </c>
      <c r="M64" s="48"/>
      <c r="N64" s="51">
        <f t="shared" si="15"/>
        <v>0</v>
      </c>
      <c r="O64" s="52">
        <f t="shared" si="16"/>
        <v>0</v>
      </c>
      <c r="P64" s="53">
        <f t="shared" si="18"/>
        <v>0</v>
      </c>
      <c r="Q64" s="87">
        <f t="shared" si="6"/>
        <v>0</v>
      </c>
      <c r="R64" s="98"/>
    </row>
    <row r="65" spans="1:18" ht="60" customHeight="1" x14ac:dyDescent="0.25">
      <c r="A65" s="42" t="s">
        <v>78</v>
      </c>
      <c r="B65" s="43" t="s">
        <v>73</v>
      </c>
      <c r="C65" s="44" t="s">
        <v>57</v>
      </c>
      <c r="D65" s="86">
        <v>0.1</v>
      </c>
      <c r="E65" s="43" t="s">
        <v>71</v>
      </c>
      <c r="F65" s="45"/>
      <c r="G65" s="46"/>
      <c r="H65" s="47"/>
      <c r="I65" s="48">
        <v>1</v>
      </c>
      <c r="J65" s="49">
        <f t="shared" si="14"/>
        <v>0</v>
      </c>
      <c r="K65" s="49">
        <f t="shared" si="17"/>
        <v>0</v>
      </c>
      <c r="L65" s="50">
        <v>70</v>
      </c>
      <c r="M65" s="48"/>
      <c r="N65" s="51">
        <f t="shared" si="15"/>
        <v>0</v>
      </c>
      <c r="O65" s="52">
        <f t="shared" si="16"/>
        <v>0</v>
      </c>
      <c r="P65" s="53">
        <f t="shared" si="18"/>
        <v>0</v>
      </c>
      <c r="Q65" s="87">
        <f t="shared" si="6"/>
        <v>0</v>
      </c>
      <c r="R65" s="98"/>
    </row>
    <row r="66" spans="1:18" ht="45" customHeight="1" x14ac:dyDescent="0.25">
      <c r="A66" s="42" t="s">
        <v>79</v>
      </c>
      <c r="B66" s="43" t="s">
        <v>85</v>
      </c>
      <c r="C66" s="44" t="s">
        <v>62</v>
      </c>
      <c r="D66" s="86">
        <v>0.13300000000000001</v>
      </c>
      <c r="E66" s="43" t="s">
        <v>86</v>
      </c>
      <c r="F66" s="45"/>
      <c r="G66" s="46"/>
      <c r="H66" s="47"/>
      <c r="I66" s="48">
        <v>1</v>
      </c>
      <c r="J66" s="49">
        <f t="shared" si="14"/>
        <v>0</v>
      </c>
      <c r="K66" s="49">
        <f t="shared" si="17"/>
        <v>0</v>
      </c>
      <c r="L66" s="50">
        <v>40</v>
      </c>
      <c r="M66" s="48"/>
      <c r="N66" s="51">
        <f t="shared" si="15"/>
        <v>0</v>
      </c>
      <c r="O66" s="52">
        <f t="shared" si="16"/>
        <v>0</v>
      </c>
      <c r="P66" s="53">
        <f t="shared" si="18"/>
        <v>0</v>
      </c>
      <c r="Q66" s="87">
        <f t="shared" si="6"/>
        <v>0</v>
      </c>
      <c r="R66" s="98"/>
    </row>
    <row r="67" spans="1:18" ht="45" customHeight="1" x14ac:dyDescent="0.25">
      <c r="A67" s="42" t="s">
        <v>79</v>
      </c>
      <c r="B67" s="43" t="s">
        <v>73</v>
      </c>
      <c r="C67" s="44" t="s">
        <v>62</v>
      </c>
      <c r="D67" s="86">
        <v>0.13300000000000001</v>
      </c>
      <c r="E67" s="43" t="s">
        <v>71</v>
      </c>
      <c r="F67" s="45"/>
      <c r="G67" s="46"/>
      <c r="H67" s="47"/>
      <c r="I67" s="48">
        <v>1</v>
      </c>
      <c r="J67" s="49">
        <f t="shared" si="14"/>
        <v>0</v>
      </c>
      <c r="K67" s="49">
        <f t="shared" si="17"/>
        <v>0</v>
      </c>
      <c r="L67" s="50">
        <v>159</v>
      </c>
      <c r="M67" s="48"/>
      <c r="N67" s="51">
        <f t="shared" si="15"/>
        <v>0</v>
      </c>
      <c r="O67" s="52">
        <f t="shared" si="16"/>
        <v>0</v>
      </c>
      <c r="P67" s="53">
        <f t="shared" si="18"/>
        <v>0</v>
      </c>
      <c r="Q67" s="87">
        <f t="shared" si="6"/>
        <v>0</v>
      </c>
      <c r="R67" s="98"/>
    </row>
    <row r="68" spans="1:18" ht="45" customHeight="1" thickBot="1" x14ac:dyDescent="0.3">
      <c r="A68" s="42" t="s">
        <v>80</v>
      </c>
      <c r="B68" s="43" t="s">
        <v>56</v>
      </c>
      <c r="C68" s="44" t="s">
        <v>62</v>
      </c>
      <c r="D68" s="86">
        <v>3.3000000000000002E-2</v>
      </c>
      <c r="E68" s="43" t="s">
        <v>58</v>
      </c>
      <c r="F68" s="45"/>
      <c r="G68" s="46"/>
      <c r="H68" s="47"/>
      <c r="I68" s="48">
        <v>1</v>
      </c>
      <c r="J68" s="49">
        <f t="shared" si="14"/>
        <v>0</v>
      </c>
      <c r="K68" s="49">
        <f t="shared" si="17"/>
        <v>0</v>
      </c>
      <c r="L68" s="50">
        <v>57</v>
      </c>
      <c r="M68" s="48"/>
      <c r="N68" s="51">
        <f t="shared" si="15"/>
        <v>0</v>
      </c>
      <c r="O68" s="52">
        <f t="shared" si="16"/>
        <v>0</v>
      </c>
      <c r="P68" s="53">
        <f t="shared" si="18"/>
        <v>0</v>
      </c>
      <c r="Q68" s="87">
        <f t="shared" si="6"/>
        <v>0</v>
      </c>
      <c r="R68" s="99"/>
    </row>
    <row r="69" spans="1:18" ht="31.5" customHeight="1" thickBot="1" x14ac:dyDescent="0.3">
      <c r="A69" s="334" t="s">
        <v>81</v>
      </c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6"/>
      <c r="P69" s="68">
        <f>SUM(P10:P68)</f>
        <v>0</v>
      </c>
      <c r="Q69" s="90">
        <f>SUM(Q10:Q68)</f>
        <v>0</v>
      </c>
      <c r="R69" s="100">
        <f>SUM(R10:R68)</f>
        <v>0</v>
      </c>
    </row>
    <row r="71" spans="1:18" x14ac:dyDescent="0.25">
      <c r="A71" s="69" t="s">
        <v>87</v>
      </c>
    </row>
    <row r="73" spans="1:18" x14ac:dyDescent="0.25">
      <c r="A73" s="324" t="s">
        <v>82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102"/>
    </row>
  </sheetData>
  <sheetProtection formatCells="0" formatColumns="0" formatRows="0" insertRows="0" deleteRows="0" selectLockedCells="1" sort="0" autoFilter="0"/>
  <autoFilter ref="A9:R9"/>
  <mergeCells count="11">
    <mergeCell ref="A73:Q73"/>
    <mergeCell ref="A6:Q6"/>
    <mergeCell ref="A1:B5"/>
    <mergeCell ref="C1:Q1"/>
    <mergeCell ref="A8:R8"/>
    <mergeCell ref="I3:Q3"/>
    <mergeCell ref="C2:Q2"/>
    <mergeCell ref="C4:Q4"/>
    <mergeCell ref="C5:Q5"/>
    <mergeCell ref="A7:Q7"/>
    <mergeCell ref="A69:O69"/>
  </mergeCells>
  <printOptions horizontalCentered="1"/>
  <pageMargins left="0" right="0" top="0.35433070866141736" bottom="0.19685039370078741" header="0.31496062992125984" footer="0.31496062992125984"/>
  <pageSetup paperSize="9" scale="69" orientation="landscape" r:id="rId1"/>
  <headerFooter>
    <oddFooter>&amp;C&amp;P z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I. Část -Žádost o dotaci</vt:lpstr>
      <vt:lpstr>II. Část - Tabulka výpočtu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revision/>
  <cp:lastPrinted>2022-11-01T06:36:23Z</cp:lastPrinted>
  <dcterms:created xsi:type="dcterms:W3CDTF">2016-02-02T08:14:04Z</dcterms:created>
  <dcterms:modified xsi:type="dcterms:W3CDTF">2022-11-01T06:38:00Z</dcterms:modified>
</cp:coreProperties>
</file>